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Daniela\PTR-MS_2022\Supplementary Information\"/>
    </mc:Choice>
  </mc:AlternateContent>
  <xr:revisionPtr revIDLastSave="0" documentId="13_ncr:1_{14876A0C-9AA8-417D-90B0-9CE7534D61FF}" xr6:coauthVersionLast="47" xr6:coauthVersionMax="47" xr10:uidLastSave="{00000000-0000-0000-0000-000000000000}"/>
  <bookViews>
    <workbookView xWindow="-108" yWindow="-108" windowWidth="23256" windowHeight="12720" activeTab="9" xr2:uid="{0D8A4B68-4D43-4E4D-8950-FF9494CBB1B0}"/>
  </bookViews>
  <sheets>
    <sheet name="Fieldblanks" sheetId="5" r:id="rId1"/>
    <sheet name="Storage" sheetId="3" r:id="rId2"/>
    <sheet name="Spiking_PS" sheetId="4" r:id="rId3"/>
    <sheet name="PET" sheetId="6" r:id="rId4"/>
    <sheet name="PE" sheetId="7" r:id="rId5"/>
    <sheet name="PP_PPC" sheetId="8" r:id="rId6"/>
    <sheet name="PS" sheetId="9" r:id="rId7"/>
    <sheet name="PVC" sheetId="10" r:id="rId8"/>
    <sheet name="Tire_wear" sheetId="11" r:id="rId9"/>
    <sheet name="Summary" sheetId="1" r:id="rId1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 i="3" l="1"/>
  <c r="G4" i="3"/>
  <c r="J3" i="3"/>
  <c r="I3" i="3"/>
  <c r="AA9" i="1"/>
  <c r="Z9" i="1"/>
  <c r="Y9" i="1"/>
  <c r="X4" i="1"/>
  <c r="Y4" i="1" s="1"/>
  <c r="X5" i="1"/>
  <c r="X6" i="1"/>
  <c r="Z6" i="1" s="1"/>
  <c r="X7" i="1"/>
  <c r="X8" i="1"/>
  <c r="X9" i="1"/>
  <c r="P4" i="1"/>
  <c r="O15" i="1"/>
  <c r="O4" i="1"/>
  <c r="P53" i="1" l="1"/>
  <c r="P52" i="1"/>
  <c r="P51" i="1"/>
  <c r="P50" i="1"/>
  <c r="P49" i="1"/>
  <c r="P48" i="1"/>
  <c r="P47" i="1"/>
  <c r="P46" i="1"/>
  <c r="P45" i="1"/>
  <c r="P44" i="1"/>
  <c r="P43" i="1"/>
  <c r="P42" i="1"/>
  <c r="P41" i="1"/>
  <c r="P40" i="1"/>
  <c r="P39" i="1"/>
  <c r="P38" i="1"/>
  <c r="P37" i="1"/>
  <c r="P36" i="1"/>
  <c r="P35" i="1"/>
  <c r="P34" i="1"/>
  <c r="P33" i="1"/>
  <c r="P32" i="1"/>
  <c r="P31" i="1"/>
  <c r="P5" i="1"/>
  <c r="P6" i="1"/>
  <c r="P7" i="1"/>
  <c r="P8" i="1"/>
  <c r="P9" i="1"/>
  <c r="P10" i="1"/>
  <c r="P11" i="1"/>
  <c r="P12" i="1"/>
  <c r="P13" i="1"/>
  <c r="P14" i="1"/>
  <c r="P15" i="1"/>
  <c r="P16" i="1"/>
  <c r="P17" i="1"/>
  <c r="P18" i="1"/>
  <c r="P19" i="1"/>
  <c r="P20" i="1"/>
  <c r="P21" i="1"/>
  <c r="P22" i="1"/>
  <c r="P23" i="1"/>
  <c r="P24" i="1"/>
  <c r="P25" i="1"/>
  <c r="P26" i="1"/>
  <c r="W9" i="1"/>
  <c r="W8" i="1"/>
  <c r="W7" i="1"/>
  <c r="W6" i="1"/>
  <c r="W5" i="1"/>
  <c r="V9" i="1"/>
  <c r="V8" i="1"/>
  <c r="V7" i="1"/>
  <c r="V6" i="1"/>
  <c r="V5" i="1"/>
  <c r="U9" i="1"/>
  <c r="U8" i="1"/>
  <c r="U7" i="1"/>
  <c r="U6" i="1"/>
  <c r="U5" i="1"/>
  <c r="W4" i="1"/>
  <c r="V4" i="1"/>
  <c r="U4" i="1"/>
  <c r="O47" i="1"/>
  <c r="O52" i="1"/>
  <c r="N20" i="1"/>
  <c r="O9" i="1"/>
  <c r="N9" i="1"/>
  <c r="O8" i="1"/>
  <c r="N8" i="1"/>
  <c r="N47" i="1"/>
  <c r="N52" i="1"/>
  <c r="O37" i="1"/>
  <c r="O33" i="1"/>
  <c r="O31" i="1"/>
  <c r="O53" i="1"/>
  <c r="N53" i="1"/>
  <c r="O51" i="1"/>
  <c r="N51" i="1"/>
  <c r="O50" i="1"/>
  <c r="N50" i="1"/>
  <c r="O49" i="1"/>
  <c r="N49" i="1"/>
  <c r="O48" i="1"/>
  <c r="N48" i="1"/>
  <c r="O46" i="1"/>
  <c r="N46" i="1"/>
  <c r="O45" i="1"/>
  <c r="N45" i="1"/>
  <c r="O44" i="1"/>
  <c r="N44" i="1"/>
  <c r="O43" i="1"/>
  <c r="N43" i="1"/>
  <c r="O42" i="1"/>
  <c r="N42" i="1"/>
  <c r="O41" i="1"/>
  <c r="N41" i="1"/>
  <c r="O40" i="1"/>
  <c r="N40" i="1"/>
  <c r="O39" i="1"/>
  <c r="N39" i="1"/>
  <c r="O38" i="1"/>
  <c r="N38" i="1"/>
  <c r="N37" i="1"/>
  <c r="O36" i="1"/>
  <c r="N36" i="1"/>
  <c r="O35" i="1"/>
  <c r="N35" i="1"/>
  <c r="O34" i="1"/>
  <c r="N34" i="1"/>
  <c r="N33" i="1"/>
  <c r="O32" i="1"/>
  <c r="N32" i="1"/>
  <c r="N31" i="1"/>
  <c r="N5" i="1"/>
  <c r="N6" i="1"/>
  <c r="N7" i="1"/>
  <c r="N10" i="1"/>
  <c r="N11" i="1"/>
  <c r="N12" i="1"/>
  <c r="N13" i="1"/>
  <c r="N14" i="1"/>
  <c r="N15" i="1"/>
  <c r="N16" i="1"/>
  <c r="N17" i="1"/>
  <c r="N18" i="1"/>
  <c r="N19" i="1"/>
  <c r="N21" i="1"/>
  <c r="N22" i="1"/>
  <c r="N23" i="1"/>
  <c r="N24" i="1"/>
  <c r="N25" i="1"/>
  <c r="N26" i="1"/>
  <c r="N4" i="1"/>
  <c r="O5" i="1"/>
  <c r="O6" i="1"/>
  <c r="O7" i="1"/>
  <c r="O10" i="1"/>
  <c r="O11" i="1"/>
  <c r="O12" i="1"/>
  <c r="O13" i="1"/>
  <c r="O14" i="1"/>
  <c r="O16" i="1"/>
  <c r="O17" i="1"/>
  <c r="O18" i="1"/>
  <c r="O19" i="1"/>
  <c r="O20" i="1"/>
  <c r="O21" i="1"/>
  <c r="O22" i="1"/>
  <c r="O23" i="1"/>
  <c r="O24" i="1"/>
  <c r="O25" i="1"/>
  <c r="O26" i="1"/>
  <c r="G3" i="6"/>
  <c r="G138" i="6"/>
  <c r="G107" i="6"/>
  <c r="V12" i="7"/>
  <c r="I27" i="11"/>
  <c r="I21" i="11"/>
  <c r="I9" i="11"/>
  <c r="I6" i="11"/>
  <c r="I3" i="11"/>
  <c r="I27" i="10"/>
  <c r="I24" i="10"/>
  <c r="I21" i="10"/>
  <c r="I18" i="10"/>
  <c r="I15" i="10"/>
  <c r="I12" i="10"/>
  <c r="I9" i="10"/>
  <c r="I6" i="10"/>
  <c r="I3" i="10"/>
  <c r="I27" i="9"/>
  <c r="I15" i="9"/>
  <c r="I12" i="9"/>
  <c r="I9" i="9"/>
  <c r="I138" i="8"/>
  <c r="I132" i="8"/>
  <c r="I126" i="8"/>
  <c r="I120" i="8"/>
  <c r="I117" i="8"/>
  <c r="I114" i="8"/>
  <c r="I108" i="8"/>
  <c r="I102" i="8"/>
  <c r="I96" i="8"/>
  <c r="I93" i="8"/>
  <c r="I90" i="8"/>
  <c r="I84" i="8"/>
  <c r="I78" i="8"/>
  <c r="I72" i="8"/>
  <c r="I69" i="8"/>
  <c r="I66" i="8"/>
  <c r="I60" i="8"/>
  <c r="I54" i="8"/>
  <c r="I48" i="8"/>
  <c r="I45" i="8"/>
  <c r="I42" i="8"/>
  <c r="I36" i="8"/>
  <c r="I30" i="8"/>
  <c r="H27" i="7"/>
  <c r="I24" i="7"/>
  <c r="H21" i="7"/>
  <c r="H18" i="7"/>
  <c r="H15" i="7"/>
  <c r="I12" i="7"/>
  <c r="H9" i="7"/>
  <c r="H6" i="7"/>
  <c r="I3" i="7"/>
  <c r="G140" i="6"/>
  <c r="G139" i="6"/>
  <c r="G134" i="6"/>
  <c r="G133" i="6"/>
  <c r="G132" i="6"/>
  <c r="G128" i="6"/>
  <c r="G127" i="6"/>
  <c r="G126" i="6"/>
  <c r="G122" i="6"/>
  <c r="G120" i="6"/>
  <c r="G114" i="6"/>
  <c r="G106" i="6"/>
  <c r="G104" i="6"/>
  <c r="G99" i="6"/>
  <c r="G98" i="6"/>
  <c r="G97" i="6"/>
  <c r="G92" i="6"/>
  <c r="G91" i="6"/>
  <c r="G90" i="6"/>
  <c r="G89" i="6"/>
  <c r="G88" i="6"/>
  <c r="G87" i="6"/>
  <c r="G85" i="6"/>
  <c r="G84" i="6"/>
  <c r="G80" i="6"/>
  <c r="G78" i="6"/>
  <c r="G77" i="6"/>
  <c r="G76" i="6"/>
  <c r="G75" i="6"/>
  <c r="G73" i="6"/>
  <c r="G70" i="6"/>
  <c r="G68" i="6"/>
  <c r="G64" i="6"/>
  <c r="G62" i="6"/>
  <c r="G58" i="6"/>
  <c r="G55" i="6"/>
  <c r="G52" i="6"/>
  <c r="G49" i="6"/>
  <c r="G44" i="6"/>
  <c r="G42" i="6"/>
  <c r="G38" i="6"/>
  <c r="G37" i="6"/>
  <c r="G36" i="6"/>
  <c r="G32" i="6"/>
  <c r="G31" i="6"/>
  <c r="G30" i="6"/>
  <c r="G26" i="6"/>
  <c r="G25" i="6"/>
  <c r="G24" i="6"/>
  <c r="G23" i="6"/>
  <c r="G22" i="6"/>
  <c r="G21" i="6"/>
  <c r="G20" i="6"/>
  <c r="G19" i="6"/>
  <c r="G18" i="6"/>
  <c r="G17" i="6"/>
  <c r="G16" i="6"/>
  <c r="G15" i="6"/>
  <c r="G14" i="6"/>
  <c r="G13" i="6"/>
  <c r="G12" i="6"/>
  <c r="J12" i="6" s="1"/>
  <c r="G8" i="6"/>
  <c r="G7" i="6"/>
  <c r="G6" i="6"/>
  <c r="U6" i="8" l="1"/>
  <c r="V30" i="8"/>
  <c r="V93" i="8"/>
  <c r="U126" i="8"/>
  <c r="U72" i="8"/>
  <c r="V135" i="8"/>
  <c r="V21" i="8"/>
  <c r="V66" i="8"/>
  <c r="U129" i="8"/>
  <c r="V18" i="8"/>
  <c r="V75" i="8"/>
  <c r="V138" i="8"/>
  <c r="V12" i="8"/>
  <c r="V9" i="8"/>
  <c r="V51" i="8"/>
  <c r="U114" i="8"/>
  <c r="U45" i="8"/>
  <c r="V117" i="8"/>
  <c r="V15" i="8"/>
  <c r="V69" i="8"/>
  <c r="V126" i="8"/>
  <c r="V132" i="8"/>
  <c r="V18" i="7"/>
  <c r="V27" i="7"/>
  <c r="V3" i="7"/>
  <c r="V9" i="7"/>
  <c r="U15" i="7"/>
  <c r="V81" i="7"/>
  <c r="V21" i="7"/>
  <c r="V24" i="7"/>
  <c r="V6" i="7"/>
  <c r="V15" i="7"/>
  <c r="V39" i="7"/>
  <c r="V102" i="7"/>
  <c r="P27" i="1"/>
  <c r="P55" i="1"/>
  <c r="AA4" i="1"/>
  <c r="P28" i="1"/>
  <c r="AA7" i="1"/>
  <c r="P56" i="1"/>
  <c r="P29" i="1"/>
  <c r="Y5" i="1"/>
  <c r="Y8" i="1"/>
  <c r="AA6" i="1"/>
  <c r="P54" i="1"/>
  <c r="Z4" i="1"/>
  <c r="V45" i="8"/>
  <c r="U93" i="8"/>
  <c r="V6" i="8"/>
  <c r="V54" i="8"/>
  <c r="U54" i="8"/>
  <c r="V78" i="8"/>
  <c r="U78" i="8"/>
  <c r="V102" i="8"/>
  <c r="U102" i="8"/>
  <c r="V39" i="8"/>
  <c r="U39" i="8"/>
  <c r="V63" i="8"/>
  <c r="U63" i="8"/>
  <c r="V87" i="8"/>
  <c r="U87" i="8"/>
  <c r="V111" i="8"/>
  <c r="U111" i="8"/>
  <c r="V48" i="8"/>
  <c r="U48" i="8"/>
  <c r="V72" i="8"/>
  <c r="V96" i="8"/>
  <c r="U96" i="8"/>
  <c r="V120" i="8"/>
  <c r="U120" i="8"/>
  <c r="V3" i="8"/>
  <c r="V27" i="8"/>
  <c r="V33" i="8"/>
  <c r="U33" i="8"/>
  <c r="V57" i="8"/>
  <c r="U57" i="8"/>
  <c r="V81" i="8"/>
  <c r="U81" i="8"/>
  <c r="V105" i="8"/>
  <c r="U105" i="8"/>
  <c r="V42" i="8"/>
  <c r="U42" i="8"/>
  <c r="V90" i="8"/>
  <c r="U90" i="8"/>
  <c r="V114" i="8"/>
  <c r="V99" i="8"/>
  <c r="U99" i="8"/>
  <c r="V123" i="8"/>
  <c r="U123" i="8"/>
  <c r="V24" i="8"/>
  <c r="V36" i="8"/>
  <c r="U36" i="8"/>
  <c r="V60" i="8"/>
  <c r="U60" i="8"/>
  <c r="V84" i="8"/>
  <c r="U84" i="8"/>
  <c r="V108" i="8"/>
  <c r="U108" i="8"/>
  <c r="U3" i="8"/>
  <c r="U9" i="8"/>
  <c r="U12" i="8"/>
  <c r="U15" i="8"/>
  <c r="U18" i="8"/>
  <c r="U21" i="8"/>
  <c r="U24" i="8"/>
  <c r="U27" i="8"/>
  <c r="J132" i="6"/>
  <c r="G27" i="6"/>
  <c r="G40" i="6"/>
  <c r="J39" i="6" s="1"/>
  <c r="G47" i="6"/>
  <c r="G53" i="6"/>
  <c r="G59" i="6"/>
  <c r="G72" i="6"/>
  <c r="G86" i="6"/>
  <c r="I84" i="6" s="1"/>
  <c r="G101" i="6"/>
  <c r="G108" i="6"/>
  <c r="G115" i="6"/>
  <c r="G121" i="6"/>
  <c r="J120" i="6" s="1"/>
  <c r="G129" i="6"/>
  <c r="G135" i="6"/>
  <c r="G4" i="6"/>
  <c r="G9" i="6"/>
  <c r="G33" i="6"/>
  <c r="G41" i="6"/>
  <c r="G48" i="6"/>
  <c r="G54" i="6"/>
  <c r="G60" i="6"/>
  <c r="G65" i="6"/>
  <c r="G79" i="6"/>
  <c r="J78" i="6" s="1"/>
  <c r="G94" i="6"/>
  <c r="G109" i="6"/>
  <c r="G116" i="6"/>
  <c r="G136" i="6"/>
  <c r="G5" i="6"/>
  <c r="G28" i="6"/>
  <c r="G34" i="6"/>
  <c r="G66" i="6"/>
  <c r="G74" i="6"/>
  <c r="G95" i="6"/>
  <c r="G102" i="6"/>
  <c r="G110" i="6"/>
  <c r="G117" i="6"/>
  <c r="G123" i="6"/>
  <c r="G130" i="6"/>
  <c r="J129" i="6" s="1"/>
  <c r="G137" i="6"/>
  <c r="G10" i="6"/>
  <c r="G35" i="6"/>
  <c r="G43" i="6"/>
  <c r="J42" i="6" s="1"/>
  <c r="G50" i="6"/>
  <c r="G56" i="6"/>
  <c r="G61" i="6"/>
  <c r="I60" i="6" s="1"/>
  <c r="G67" i="6"/>
  <c r="G81" i="6"/>
  <c r="G96" i="6"/>
  <c r="J96" i="6" s="1"/>
  <c r="G103" i="6"/>
  <c r="G111" i="6"/>
  <c r="I111" i="6" s="1"/>
  <c r="G118" i="6"/>
  <c r="J117" i="6" s="1"/>
  <c r="G124" i="6"/>
  <c r="G131" i="6"/>
  <c r="G29" i="6"/>
  <c r="G51" i="6"/>
  <c r="J51" i="6" s="1"/>
  <c r="G57" i="6"/>
  <c r="J75" i="6"/>
  <c r="G82" i="6"/>
  <c r="G112" i="6"/>
  <c r="G125" i="6"/>
  <c r="G11" i="6"/>
  <c r="G45" i="6"/>
  <c r="G63" i="6"/>
  <c r="J63" i="6" s="1"/>
  <c r="G69" i="6"/>
  <c r="G83" i="6"/>
  <c r="G105" i="6"/>
  <c r="J105" i="6" s="1"/>
  <c r="G113" i="6"/>
  <c r="G119" i="6"/>
  <c r="G39" i="6"/>
  <c r="G46" i="6"/>
  <c r="G71" i="6"/>
  <c r="J69" i="6" s="1"/>
  <c r="G93" i="6"/>
  <c r="G100" i="6"/>
  <c r="I99" i="6" s="1"/>
  <c r="V30" i="7"/>
  <c r="U30" i="7"/>
  <c r="V45" i="7"/>
  <c r="U45" i="7"/>
  <c r="V69" i="7"/>
  <c r="U69" i="7"/>
  <c r="V93" i="7"/>
  <c r="U93" i="7"/>
  <c r="V117" i="7"/>
  <c r="U117" i="7"/>
  <c r="V54" i="7"/>
  <c r="U54" i="7"/>
  <c r="V78" i="7"/>
  <c r="U78" i="7"/>
  <c r="V126" i="7"/>
  <c r="U126" i="7"/>
  <c r="V63" i="7"/>
  <c r="U63" i="7"/>
  <c r="V87" i="7"/>
  <c r="U87" i="7"/>
  <c r="V111" i="7"/>
  <c r="U111" i="7"/>
  <c r="V135" i="7"/>
  <c r="U135" i="7"/>
  <c r="V48" i="7"/>
  <c r="U48" i="7"/>
  <c r="V72" i="7"/>
  <c r="U72" i="7"/>
  <c r="V96" i="7"/>
  <c r="U96" i="7"/>
  <c r="V120" i="7"/>
  <c r="U120" i="7"/>
  <c r="V33" i="7"/>
  <c r="U33" i="7"/>
  <c r="V57" i="7"/>
  <c r="U57" i="7"/>
  <c r="V105" i="7"/>
  <c r="U105" i="7"/>
  <c r="V129" i="7"/>
  <c r="U129" i="7"/>
  <c r="V42" i="7"/>
  <c r="U42" i="7"/>
  <c r="V66" i="7"/>
  <c r="U66" i="7"/>
  <c r="V90" i="7"/>
  <c r="U90" i="7"/>
  <c r="V114" i="7"/>
  <c r="U114" i="7"/>
  <c r="V138" i="7"/>
  <c r="U138" i="7"/>
  <c r="V51" i="7"/>
  <c r="U51" i="7"/>
  <c r="V75" i="7"/>
  <c r="U75" i="7"/>
  <c r="V99" i="7"/>
  <c r="U99" i="7"/>
  <c r="V123" i="7"/>
  <c r="U123" i="7"/>
  <c r="V36" i="7"/>
  <c r="U36" i="7"/>
  <c r="V60" i="7"/>
  <c r="U60" i="7"/>
  <c r="V84" i="7"/>
  <c r="U84" i="7"/>
  <c r="V108" i="7"/>
  <c r="U108" i="7"/>
  <c r="V132" i="7"/>
  <c r="U132" i="7"/>
  <c r="U3" i="7"/>
  <c r="U6" i="7"/>
  <c r="U9" i="7"/>
  <c r="U12" i="7"/>
  <c r="U18" i="7"/>
  <c r="U21" i="7"/>
  <c r="U24" i="7"/>
  <c r="U27" i="7"/>
  <c r="I15" i="11"/>
  <c r="I30" i="11"/>
  <c r="H30" i="11"/>
  <c r="I45" i="11"/>
  <c r="H45" i="11"/>
  <c r="I69" i="11"/>
  <c r="H69" i="11"/>
  <c r="I93" i="11"/>
  <c r="H93" i="11"/>
  <c r="I117" i="11"/>
  <c r="H117" i="11"/>
  <c r="I54" i="11"/>
  <c r="H54" i="11"/>
  <c r="I78" i="11"/>
  <c r="H78" i="11"/>
  <c r="I102" i="11"/>
  <c r="H102" i="11"/>
  <c r="I126" i="11"/>
  <c r="H126" i="11"/>
  <c r="I39" i="11"/>
  <c r="H39" i="11"/>
  <c r="I63" i="11"/>
  <c r="H63" i="11"/>
  <c r="I87" i="11"/>
  <c r="H87" i="11"/>
  <c r="I111" i="11"/>
  <c r="H111" i="11"/>
  <c r="I135" i="11"/>
  <c r="H135" i="11"/>
  <c r="I12" i="11"/>
  <c r="I48" i="11"/>
  <c r="H48" i="11"/>
  <c r="I72" i="11"/>
  <c r="H72" i="11"/>
  <c r="I96" i="11"/>
  <c r="H96" i="11"/>
  <c r="I120" i="11"/>
  <c r="H120" i="11"/>
  <c r="I33" i="11"/>
  <c r="H33" i="11"/>
  <c r="I57" i="11"/>
  <c r="H57" i="11"/>
  <c r="I81" i="11"/>
  <c r="H81" i="11"/>
  <c r="I105" i="11"/>
  <c r="H105" i="11"/>
  <c r="I129" i="11"/>
  <c r="H129" i="11"/>
  <c r="I18" i="11"/>
  <c r="I42" i="11"/>
  <c r="H42" i="11"/>
  <c r="I66" i="11"/>
  <c r="H66" i="11"/>
  <c r="I90" i="11"/>
  <c r="H90" i="11"/>
  <c r="I114" i="11"/>
  <c r="H114" i="11"/>
  <c r="I138" i="11"/>
  <c r="H138" i="11"/>
  <c r="I51" i="11"/>
  <c r="H51" i="11"/>
  <c r="I75" i="11"/>
  <c r="H75" i="11"/>
  <c r="I99" i="11"/>
  <c r="H99" i="11"/>
  <c r="I123" i="11"/>
  <c r="H123" i="11"/>
  <c r="I24" i="11"/>
  <c r="I36" i="11"/>
  <c r="H36" i="11"/>
  <c r="I60" i="11"/>
  <c r="H60" i="11"/>
  <c r="I84" i="11"/>
  <c r="H84" i="11"/>
  <c r="I108" i="11"/>
  <c r="H108" i="11"/>
  <c r="I132" i="11"/>
  <c r="H132" i="11"/>
  <c r="H3" i="11"/>
  <c r="H6" i="11"/>
  <c r="H9" i="11"/>
  <c r="H12" i="11"/>
  <c r="H15" i="11"/>
  <c r="H18" i="11"/>
  <c r="H21" i="11"/>
  <c r="H24" i="11"/>
  <c r="H27" i="11"/>
  <c r="I36" i="10"/>
  <c r="H36" i="10"/>
  <c r="I60" i="10"/>
  <c r="H60" i="10"/>
  <c r="I84" i="10"/>
  <c r="H84" i="10"/>
  <c r="I108" i="10"/>
  <c r="H108" i="10"/>
  <c r="I132" i="10"/>
  <c r="H132" i="10"/>
  <c r="I30" i="10"/>
  <c r="H30" i="10"/>
  <c r="I45" i="10"/>
  <c r="H45" i="10"/>
  <c r="I69" i="10"/>
  <c r="H69" i="10"/>
  <c r="I93" i="10"/>
  <c r="H93" i="10"/>
  <c r="I117" i="10"/>
  <c r="H117" i="10"/>
  <c r="I54" i="10"/>
  <c r="H54" i="10"/>
  <c r="I78" i="10"/>
  <c r="H78" i="10"/>
  <c r="I102" i="10"/>
  <c r="H102" i="10"/>
  <c r="I126" i="10"/>
  <c r="H126" i="10"/>
  <c r="I39" i="10"/>
  <c r="H39" i="10"/>
  <c r="I63" i="10"/>
  <c r="H63" i="10"/>
  <c r="I87" i="10"/>
  <c r="H87" i="10"/>
  <c r="I111" i="10"/>
  <c r="H111" i="10"/>
  <c r="I135" i="10"/>
  <c r="H135" i="10"/>
  <c r="I48" i="10"/>
  <c r="H48" i="10"/>
  <c r="I72" i="10"/>
  <c r="H72" i="10"/>
  <c r="I96" i="10"/>
  <c r="H96" i="10"/>
  <c r="I120" i="10"/>
  <c r="H120" i="10"/>
  <c r="I33" i="10"/>
  <c r="H33" i="10"/>
  <c r="I57" i="10"/>
  <c r="H57" i="10"/>
  <c r="I81" i="10"/>
  <c r="H81" i="10"/>
  <c r="I105" i="10"/>
  <c r="H105" i="10"/>
  <c r="I129" i="10"/>
  <c r="H129" i="10"/>
  <c r="I42" i="10"/>
  <c r="H42" i="10"/>
  <c r="I66" i="10"/>
  <c r="H66" i="10"/>
  <c r="I90" i="10"/>
  <c r="H90" i="10"/>
  <c r="I114" i="10"/>
  <c r="H114" i="10"/>
  <c r="I138" i="10"/>
  <c r="H138" i="10"/>
  <c r="I51" i="10"/>
  <c r="H51" i="10"/>
  <c r="I75" i="10"/>
  <c r="H75" i="10"/>
  <c r="I99" i="10"/>
  <c r="H99" i="10"/>
  <c r="I123" i="10"/>
  <c r="H123" i="10"/>
  <c r="H3" i="10"/>
  <c r="H6" i="10"/>
  <c r="H9" i="10"/>
  <c r="H12" i="10"/>
  <c r="H15" i="10"/>
  <c r="H18" i="10"/>
  <c r="H21" i="10"/>
  <c r="H24" i="10"/>
  <c r="H27" i="10"/>
  <c r="I75" i="9"/>
  <c r="H75" i="9"/>
  <c r="I30" i="9"/>
  <c r="H30" i="9"/>
  <c r="I45" i="9"/>
  <c r="H45" i="9"/>
  <c r="I69" i="9"/>
  <c r="H69" i="9"/>
  <c r="I93" i="9"/>
  <c r="H93" i="9"/>
  <c r="I117" i="9"/>
  <c r="H117" i="9"/>
  <c r="I6" i="9"/>
  <c r="I54" i="9"/>
  <c r="H54" i="9"/>
  <c r="I78" i="9"/>
  <c r="H78" i="9"/>
  <c r="I102" i="9"/>
  <c r="H102" i="9"/>
  <c r="I126" i="9"/>
  <c r="H126" i="9"/>
  <c r="I123" i="9"/>
  <c r="H123" i="9"/>
  <c r="I21" i="9"/>
  <c r="I39" i="9"/>
  <c r="H39" i="9"/>
  <c r="I63" i="9"/>
  <c r="H63" i="9"/>
  <c r="I87" i="9"/>
  <c r="H87" i="9"/>
  <c r="I111" i="9"/>
  <c r="H111" i="9"/>
  <c r="I135" i="9"/>
  <c r="H135" i="9"/>
  <c r="I48" i="9"/>
  <c r="H48" i="9"/>
  <c r="I96" i="9"/>
  <c r="H96" i="9"/>
  <c r="I120" i="9"/>
  <c r="H120" i="9"/>
  <c r="I3" i="9"/>
  <c r="I33" i="9"/>
  <c r="H33" i="9"/>
  <c r="I57" i="9"/>
  <c r="H57" i="9"/>
  <c r="I81" i="9"/>
  <c r="H81" i="9"/>
  <c r="I105" i="9"/>
  <c r="H105" i="9"/>
  <c r="I129" i="9"/>
  <c r="H129" i="9"/>
  <c r="I72" i="9"/>
  <c r="H72" i="9"/>
  <c r="I18" i="9"/>
  <c r="I42" i="9"/>
  <c r="H42" i="9"/>
  <c r="I66" i="9"/>
  <c r="H66" i="9"/>
  <c r="I90" i="9"/>
  <c r="H90" i="9"/>
  <c r="I114" i="9"/>
  <c r="H114" i="9"/>
  <c r="I138" i="9"/>
  <c r="H138" i="9"/>
  <c r="I51" i="9"/>
  <c r="H51" i="9"/>
  <c r="I99" i="9"/>
  <c r="H99" i="9"/>
  <c r="I24" i="9"/>
  <c r="I36" i="9"/>
  <c r="H36" i="9"/>
  <c r="I60" i="9"/>
  <c r="H60" i="9"/>
  <c r="I84" i="9"/>
  <c r="H84" i="9"/>
  <c r="I108" i="9"/>
  <c r="H108" i="9"/>
  <c r="I132" i="9"/>
  <c r="H132" i="9"/>
  <c r="H3" i="9"/>
  <c r="H6" i="9"/>
  <c r="H9" i="9"/>
  <c r="H12" i="9"/>
  <c r="H15" i="9"/>
  <c r="H18" i="9"/>
  <c r="H21" i="9"/>
  <c r="H24" i="9"/>
  <c r="H27" i="9"/>
  <c r="I24" i="8"/>
  <c r="H24" i="8"/>
  <c r="H9" i="8"/>
  <c r="I9" i="8"/>
  <c r="H18" i="8"/>
  <c r="I18" i="8"/>
  <c r="H3" i="8"/>
  <c r="I3" i="8"/>
  <c r="H27" i="8"/>
  <c r="I27" i="8"/>
  <c r="I51" i="8"/>
  <c r="I75" i="8"/>
  <c r="I99" i="8"/>
  <c r="I123" i="8"/>
  <c r="H12" i="8"/>
  <c r="I12" i="8"/>
  <c r="I21" i="8"/>
  <c r="H21" i="8"/>
  <c r="I33" i="8"/>
  <c r="I57" i="8"/>
  <c r="I81" i="8"/>
  <c r="I105" i="8"/>
  <c r="I129" i="8"/>
  <c r="I6" i="8"/>
  <c r="H6" i="8"/>
  <c r="H15" i="8"/>
  <c r="I15" i="8"/>
  <c r="I39" i="8"/>
  <c r="I63" i="8"/>
  <c r="I87" i="8"/>
  <c r="I111" i="8"/>
  <c r="I135" i="8"/>
  <c r="H30" i="8"/>
  <c r="H33" i="8"/>
  <c r="H36" i="8"/>
  <c r="H39" i="8"/>
  <c r="H42" i="8"/>
  <c r="H45" i="8"/>
  <c r="H48" i="8"/>
  <c r="H51" i="8"/>
  <c r="H54" i="8"/>
  <c r="H57" i="8"/>
  <c r="H60" i="8"/>
  <c r="H63" i="8"/>
  <c r="H66" i="8"/>
  <c r="H69" i="8"/>
  <c r="H72" i="8"/>
  <c r="H75" i="8"/>
  <c r="H78" i="8"/>
  <c r="H81" i="8"/>
  <c r="H84" i="8"/>
  <c r="H87" i="8"/>
  <c r="H90" i="8"/>
  <c r="H93" i="8"/>
  <c r="H96" i="8"/>
  <c r="H99" i="8"/>
  <c r="H102" i="8"/>
  <c r="H105" i="8"/>
  <c r="H108" i="8"/>
  <c r="H111" i="8"/>
  <c r="H114" i="8"/>
  <c r="H117" i="8"/>
  <c r="H120" i="8"/>
  <c r="H123" i="8"/>
  <c r="H126" i="8"/>
  <c r="H129" i="8"/>
  <c r="H132" i="8"/>
  <c r="H135" i="8"/>
  <c r="H138" i="8"/>
  <c r="I45" i="7"/>
  <c r="H45" i="7"/>
  <c r="I69" i="7"/>
  <c r="H69" i="7"/>
  <c r="I93" i="7"/>
  <c r="H93" i="7"/>
  <c r="I117" i="7"/>
  <c r="H117" i="7"/>
  <c r="I30" i="7"/>
  <c r="H30" i="7"/>
  <c r="I78" i="7"/>
  <c r="H78" i="7"/>
  <c r="I39" i="7"/>
  <c r="H39" i="7"/>
  <c r="I63" i="7"/>
  <c r="H63" i="7"/>
  <c r="I87" i="7"/>
  <c r="H87" i="7"/>
  <c r="I111" i="7"/>
  <c r="H111" i="7"/>
  <c r="I135" i="7"/>
  <c r="H135" i="7"/>
  <c r="I48" i="7"/>
  <c r="H48" i="7"/>
  <c r="I72" i="7"/>
  <c r="H72" i="7"/>
  <c r="I96" i="7"/>
  <c r="H96" i="7"/>
  <c r="I120" i="7"/>
  <c r="H120" i="7"/>
  <c r="I54" i="7"/>
  <c r="H54" i="7"/>
  <c r="I102" i="7"/>
  <c r="H102" i="7"/>
  <c r="I126" i="7"/>
  <c r="H126" i="7"/>
  <c r="I33" i="7"/>
  <c r="H33" i="7"/>
  <c r="I57" i="7"/>
  <c r="H57" i="7"/>
  <c r="I81" i="7"/>
  <c r="H81" i="7"/>
  <c r="I105" i="7"/>
  <c r="H105" i="7"/>
  <c r="I129" i="7"/>
  <c r="H129" i="7"/>
  <c r="I42" i="7"/>
  <c r="H42" i="7"/>
  <c r="I66" i="7"/>
  <c r="H66" i="7"/>
  <c r="I90" i="7"/>
  <c r="H90" i="7"/>
  <c r="I114" i="7"/>
  <c r="H114" i="7"/>
  <c r="I138" i="7"/>
  <c r="H138" i="7"/>
  <c r="I51" i="7"/>
  <c r="H51" i="7"/>
  <c r="I75" i="7"/>
  <c r="H75" i="7"/>
  <c r="I99" i="7"/>
  <c r="H99" i="7"/>
  <c r="I123" i="7"/>
  <c r="H123" i="7"/>
  <c r="I36" i="7"/>
  <c r="H36" i="7"/>
  <c r="I60" i="7"/>
  <c r="H60" i="7"/>
  <c r="I84" i="7"/>
  <c r="H84" i="7"/>
  <c r="I108" i="7"/>
  <c r="H108" i="7"/>
  <c r="I132" i="7"/>
  <c r="H132" i="7"/>
  <c r="H3" i="7"/>
  <c r="H12" i="7"/>
  <c r="H24" i="7"/>
  <c r="I6" i="7"/>
  <c r="I9" i="7"/>
  <c r="I15" i="7"/>
  <c r="I18" i="7"/>
  <c r="I21" i="7"/>
  <c r="I27" i="7"/>
  <c r="J138" i="6"/>
  <c r="I138" i="6"/>
  <c r="I129" i="6"/>
  <c r="I132" i="6"/>
  <c r="I123" i="6"/>
  <c r="J126" i="6"/>
  <c r="I126" i="6"/>
  <c r="J99" i="6"/>
  <c r="I96" i="6"/>
  <c r="J87" i="6"/>
  <c r="I87" i="6"/>
  <c r="J90" i="6"/>
  <c r="I90" i="6"/>
  <c r="I75" i="6"/>
  <c r="I66" i="6"/>
  <c r="J36" i="6"/>
  <c r="I36" i="6"/>
  <c r="J24" i="6"/>
  <c r="I24" i="6"/>
  <c r="J21" i="6"/>
  <c r="I21" i="6"/>
  <c r="J18" i="6"/>
  <c r="I18" i="6"/>
  <c r="J15" i="6"/>
  <c r="I15" i="6"/>
  <c r="I12" i="6"/>
  <c r="J6" i="6"/>
  <c r="I6" i="6"/>
  <c r="U75" i="8" l="1"/>
  <c r="U132" i="8"/>
  <c r="U69" i="8"/>
  <c r="U51" i="8"/>
  <c r="U66" i="8"/>
  <c r="U135" i="8"/>
  <c r="U138" i="8"/>
  <c r="U117" i="8"/>
  <c r="U30" i="8"/>
  <c r="V129" i="8"/>
  <c r="U39" i="7"/>
  <c r="U81" i="7"/>
  <c r="U102" i="7"/>
  <c r="Y7" i="1"/>
  <c r="Z5" i="1"/>
  <c r="Z7" i="1"/>
  <c r="AA5" i="1"/>
  <c r="Y6" i="1"/>
  <c r="Z8" i="1"/>
  <c r="AA8" i="1"/>
  <c r="J33" i="6"/>
  <c r="I3" i="6"/>
  <c r="I39" i="6"/>
  <c r="I105" i="6"/>
  <c r="I42" i="6"/>
  <c r="I48" i="6"/>
  <c r="J108" i="6"/>
  <c r="I30" i="6"/>
  <c r="I54" i="6"/>
  <c r="I117" i="6"/>
  <c r="J111" i="6"/>
  <c r="J102" i="6"/>
  <c r="J48" i="6"/>
  <c r="J114" i="6"/>
  <c r="I120" i="6"/>
  <c r="I108" i="6"/>
  <c r="J30" i="6"/>
  <c r="J81" i="6"/>
  <c r="J66" i="6"/>
  <c r="I93" i="6"/>
  <c r="J9" i="6"/>
  <c r="I78" i="6"/>
  <c r="J45" i="6"/>
  <c r="J72" i="6"/>
  <c r="J123" i="6"/>
  <c r="J135" i="6"/>
  <c r="I57" i="6"/>
  <c r="I63" i="6"/>
  <c r="J3" i="6"/>
  <c r="I45" i="6"/>
  <c r="J84" i="6"/>
  <c r="I33" i="6"/>
  <c r="I72" i="6"/>
  <c r="I81" i="6"/>
  <c r="I102" i="6"/>
  <c r="I114" i="6"/>
  <c r="I135" i="6"/>
  <c r="J60" i="6"/>
  <c r="I51" i="6"/>
  <c r="J54" i="6"/>
  <c r="I69" i="6"/>
  <c r="I9" i="6"/>
  <c r="I27" i="6"/>
  <c r="J27" i="6"/>
  <c r="J93" i="6"/>
  <c r="J57" i="6"/>
  <c r="H9" i="4" l="1"/>
  <c r="G9" i="4"/>
  <c r="H6" i="4"/>
  <c r="G6" i="4"/>
  <c r="H3" i="4"/>
  <c r="G3" i="4"/>
  <c r="G25" i="3" l="1"/>
  <c r="G5" i="3"/>
  <c r="G6" i="3"/>
  <c r="G7" i="3"/>
  <c r="G8" i="3"/>
  <c r="G9" i="3"/>
  <c r="G10" i="3"/>
  <c r="G11" i="3"/>
  <c r="G12" i="3"/>
  <c r="G13" i="3"/>
  <c r="G14" i="3"/>
  <c r="G15" i="3"/>
  <c r="G16" i="3"/>
  <c r="G17" i="3"/>
  <c r="G18" i="3"/>
  <c r="G19" i="3"/>
  <c r="G20" i="3"/>
  <c r="G21" i="3"/>
  <c r="G22" i="3"/>
  <c r="G23" i="3"/>
  <c r="G24" i="3"/>
  <c r="G26" i="3"/>
  <c r="L109" i="5"/>
  <c r="L110" i="5"/>
  <c r="K110" i="5"/>
  <c r="K109" i="5"/>
  <c r="M110" i="5"/>
  <c r="M109" i="5"/>
  <c r="I21" i="3" l="1"/>
  <c r="I6" i="3"/>
  <c r="J15" i="3"/>
  <c r="I12" i="3"/>
  <c r="J21" i="3"/>
  <c r="J18" i="3"/>
  <c r="J12" i="3"/>
  <c r="J6" i="3"/>
  <c r="J24" i="3"/>
  <c r="I18" i="3"/>
  <c r="I24" i="3" l="1"/>
  <c r="I15" i="3"/>
  <c r="J9" i="3"/>
  <c r="I9" i="3"/>
</calcChain>
</file>

<file path=xl/sharedStrings.xml><?xml version="1.0" encoding="utf-8"?>
<sst xmlns="http://schemas.openxmlformats.org/spreadsheetml/2006/main" count="7581" uniqueCount="271">
  <si>
    <t>Sample</t>
  </si>
  <si>
    <t>PM1 (ng/m³)</t>
  </si>
  <si>
    <t>AVG PE</t>
  </si>
  <si>
    <t>AVG PET</t>
  </si>
  <si>
    <t>AVG PS</t>
  </si>
  <si>
    <t>AVG PVC</t>
  </si>
  <si>
    <t>AVG Tire</t>
  </si>
  <si>
    <t>AVG PP/PPC</t>
  </si>
  <si>
    <t>Sum</t>
  </si>
  <si>
    <t>PM10 (ng/m³)</t>
  </si>
  <si>
    <t>Mass (ng)</t>
  </si>
  <si>
    <t>Library</t>
  </si>
  <si>
    <t>-</t>
  </si>
  <si>
    <t>NEWmassLibrPE-LD.csv</t>
  </si>
  <si>
    <t>NEWmassLibrPPC.csv</t>
  </si>
  <si>
    <t>NEWmassLibrPP.csv</t>
  </si>
  <si>
    <t>*</t>
  </si>
  <si>
    <t>NEWmassLibrPET.csv</t>
  </si>
  <si>
    <t>**</t>
  </si>
  <si>
    <t>NEWmassLibrPE.csv</t>
  </si>
  <si>
    <t>NEWmassLibrPS.csv</t>
  </si>
  <si>
    <t>NEWmassLibrTire.csv</t>
  </si>
  <si>
    <t>NEWmassLibrPVC.csv</t>
  </si>
  <si>
    <t>FBBW43 PM1-1</t>
  </si>
  <si>
    <t>FBBW43 PM1-2</t>
  </si>
  <si>
    <t>FBBW43 PM10-3</t>
  </si>
  <si>
    <t>FBBW43 PM10-4</t>
  </si>
  <si>
    <t>FBBW44 PB-5</t>
  </si>
  <si>
    <t>FBBW44 PB-6</t>
  </si>
  <si>
    <t>FBBW44 PB-7</t>
  </si>
  <si>
    <t>FBBW44 PB-8</t>
  </si>
  <si>
    <t>FBBW44 PM1-10</t>
  </si>
  <si>
    <t>FBBW44 PM1-11</t>
  </si>
  <si>
    <t>FBBW44 PM1-12</t>
  </si>
  <si>
    <t>FBBW44 PM1-9</t>
  </si>
  <si>
    <t>FBBW44 PM10-13</t>
  </si>
  <si>
    <t>FBBW44 PM10-14</t>
  </si>
  <si>
    <t>FBBW44 PM10-15</t>
  </si>
  <si>
    <t>FBBW49 PM1-16</t>
  </si>
  <si>
    <t>FBBW49 PM1-17</t>
  </si>
  <si>
    <t>FBBW49 PM10-18</t>
  </si>
  <si>
    <t>FBBW49 PM10-19</t>
  </si>
  <si>
    <t>FBBW50 PM1-20</t>
  </si>
  <si>
    <t>FBBW50 PM1-21</t>
  </si>
  <si>
    <t>FBBW50 PM1-22</t>
  </si>
  <si>
    <t>FBBW50 PM1-23</t>
  </si>
  <si>
    <t>FBBW50 PM10-24</t>
  </si>
  <si>
    <t>FBBW50 PM10-25</t>
  </si>
  <si>
    <t>FBBW50 PM10-26</t>
  </si>
  <si>
    <t>FBBW50 PM10-27</t>
  </si>
  <si>
    <t>FBBW51 PM1-28</t>
  </si>
  <si>
    <t>FBBW51 PM1-29</t>
  </si>
  <si>
    <t>FBBW51 PM1-30</t>
  </si>
  <si>
    <t>FBBW51 PM1-31</t>
  </si>
  <si>
    <t>FBBW51 PM10-32</t>
  </si>
  <si>
    <t>FBBW51 PM10-33</t>
  </si>
  <si>
    <t>FBBW51 PM10-34</t>
  </si>
  <si>
    <t>FBBW51 PM10-35</t>
  </si>
  <si>
    <t>Positive fingerprint obtained for PET only in field blanks.</t>
  </si>
  <si>
    <t>Four randomly chosen samples contained only PET, therefore only data of PET is summarized here.</t>
  </si>
  <si>
    <t>Fraction</t>
  </si>
  <si>
    <t>PM1</t>
  </si>
  <si>
    <t>PM10</t>
  </si>
  <si>
    <t>PB</t>
  </si>
  <si>
    <t>AVG (ng)</t>
  </si>
  <si>
    <t>3s=LOD (ng)</t>
  </si>
  <si>
    <t>3s = LOD (ng)</t>
  </si>
  <si>
    <t>Conc (ng/m³)</t>
  </si>
  <si>
    <t>AVG (ng/m³)</t>
  </si>
  <si>
    <t>210805 PB-46</t>
  </si>
  <si>
    <t>210805 PB-47</t>
  </si>
  <si>
    <t>210805 PB-48</t>
  </si>
  <si>
    <t>210805 PM10-52</t>
  </si>
  <si>
    <t>210805 PM10-53</t>
  </si>
  <si>
    <t>210805 PM10-54</t>
  </si>
  <si>
    <t>210902 PB-61</t>
  </si>
  <si>
    <t>210902 PB-62</t>
  </si>
  <si>
    <t>210902 PB-63</t>
  </si>
  <si>
    <t>210902 PM10-67</t>
  </si>
  <si>
    <t>210902 PM10-68</t>
  </si>
  <si>
    <t>210902 PM10-69</t>
  </si>
  <si>
    <t>220210 PB-100</t>
  </si>
  <si>
    <t>220210 PB-101</t>
  </si>
  <si>
    <t>220210 PB-102</t>
  </si>
  <si>
    <t>220210 PM10-106</t>
  </si>
  <si>
    <t>220210 PM10-107</t>
  </si>
  <si>
    <t>220210 PM10-108</t>
  </si>
  <si>
    <t>SD (ng)</t>
  </si>
  <si>
    <t>SD (ng/m³)</t>
  </si>
  <si>
    <t>***</t>
  </si>
  <si>
    <t>210722 SP-2</t>
  </si>
  <si>
    <t>210722 SP-3</t>
  </si>
  <si>
    <t>210722 SP-4</t>
  </si>
  <si>
    <t>220210 SP-1</t>
  </si>
  <si>
    <t>220210 SP-5</t>
  </si>
  <si>
    <t>220210 SP-6</t>
  </si>
  <si>
    <t>FB SP-7</t>
  </si>
  <si>
    <t>FB SP-8</t>
  </si>
  <si>
    <t>FB SP-9</t>
  </si>
  <si>
    <t>210617 PM1-1</t>
  </si>
  <si>
    <t>210624 PM1-10</t>
  </si>
  <si>
    <t>210701 PM1-16</t>
  </si>
  <si>
    <t>210708 PM1-22</t>
  </si>
  <si>
    <t>210715 PM1-28</t>
  </si>
  <si>
    <t>210722 PM1-34</t>
  </si>
  <si>
    <t>210729 PM1-40</t>
  </si>
  <si>
    <t>210805 PM1-49</t>
  </si>
  <si>
    <t>210812 PM1-55</t>
  </si>
  <si>
    <t>210902 PM1-64</t>
  </si>
  <si>
    <t>210909 PM1-70</t>
  </si>
  <si>
    <t>211223 PM1-76</t>
  </si>
  <si>
    <t>220113 PM1-88</t>
  </si>
  <si>
    <t>220106 PM1-82</t>
  </si>
  <si>
    <t>220120 PM1-94</t>
  </si>
  <si>
    <t>220210 PM1-103</t>
  </si>
  <si>
    <t>220217 PM1-109</t>
  </si>
  <si>
    <t>220224 PM1-115</t>
  </si>
  <si>
    <t>220303 PM1-121</t>
  </si>
  <si>
    <t>220310 PM1-127</t>
  </si>
  <si>
    <t>220317 PM1-133</t>
  </si>
  <si>
    <t>220324 PM1-139</t>
  </si>
  <si>
    <t>220331 PM1-145</t>
  </si>
  <si>
    <t>210617 PM1-2</t>
  </si>
  <si>
    <t>210617 PM1-3</t>
  </si>
  <si>
    <t>210617 PM10-4</t>
  </si>
  <si>
    <t>210617 PM10-5</t>
  </si>
  <si>
    <t>210617 PM10-6</t>
  </si>
  <si>
    <t>210624 PM1-11</t>
  </si>
  <si>
    <t>210624 PM1-12</t>
  </si>
  <si>
    <t>210624 PM10-13</t>
  </si>
  <si>
    <t>210624 PM10-14</t>
  </si>
  <si>
    <t>210624 PM10-15</t>
  </si>
  <si>
    <t>210701 PM1-17</t>
  </si>
  <si>
    <t>210701 PM1-18</t>
  </si>
  <si>
    <t>210701 PM10-19</t>
  </si>
  <si>
    <t>210701 PM10-20</t>
  </si>
  <si>
    <t>210701 PM10-21</t>
  </si>
  <si>
    <t>210708 PM1-23</t>
  </si>
  <si>
    <t>210708 PM1-24</t>
  </si>
  <si>
    <t>210708 PM10-25</t>
  </si>
  <si>
    <t>210708 PM10-26</t>
  </si>
  <si>
    <t>210708 PM10-27</t>
  </si>
  <si>
    <t>210715 PM1-29</t>
  </si>
  <si>
    <t>210715 PM1-30</t>
  </si>
  <si>
    <t>210715 PM10-31</t>
  </si>
  <si>
    <t>210715 PM10-32</t>
  </si>
  <si>
    <t>210715 PM10-33</t>
  </si>
  <si>
    <t>210722 PM1-35</t>
  </si>
  <si>
    <t>210722 PM1-36</t>
  </si>
  <si>
    <t>210722 PM10-37</t>
  </si>
  <si>
    <t>210722 PM10-38</t>
  </si>
  <si>
    <t>210722 PM10-39</t>
  </si>
  <si>
    <t>210729 PM1-41</t>
  </si>
  <si>
    <t>210729 PM1-42</t>
  </si>
  <si>
    <t>210729 PM10-43</t>
  </si>
  <si>
    <t>210729 PM10-44</t>
  </si>
  <si>
    <t>210729 PM10-45</t>
  </si>
  <si>
    <t>210805 PM1-50</t>
  </si>
  <si>
    <t>210805 PM1-51</t>
  </si>
  <si>
    <t>210812 PM1-56</t>
  </si>
  <si>
    <t>210812 PM1-57</t>
  </si>
  <si>
    <t>210812 PM10-58</t>
  </si>
  <si>
    <t>210812 PM10-59</t>
  </si>
  <si>
    <t>210812 PM10-60</t>
  </si>
  <si>
    <t>210902 PM1-65</t>
  </si>
  <si>
    <t>210902 PM1-66</t>
  </si>
  <si>
    <t>210909 PM1-71</t>
  </si>
  <si>
    <t>210909 PM1-72</t>
  </si>
  <si>
    <t>210909 PM10-73</t>
  </si>
  <si>
    <t>210909 PM10-74</t>
  </si>
  <si>
    <t>210909 PM10-75</t>
  </si>
  <si>
    <t>211223 PM1-77</t>
  </si>
  <si>
    <t>211223 PM1-78</t>
  </si>
  <si>
    <t>211223 PM10-79</t>
  </si>
  <si>
    <t>211223 PM10-80</t>
  </si>
  <si>
    <t>211223 PM10-81</t>
  </si>
  <si>
    <t>220106 PM1-83</t>
  </si>
  <si>
    <t>220106 PM1-84</t>
  </si>
  <si>
    <t>220106 PM10-85</t>
  </si>
  <si>
    <t>220106 PM10-86</t>
  </si>
  <si>
    <t>220106 PM10-87</t>
  </si>
  <si>
    <t>220113 PM1-89</t>
  </si>
  <si>
    <t>220113 PM1-90</t>
  </si>
  <si>
    <t>220113 PM10-91</t>
  </si>
  <si>
    <t>220113 PM10-92</t>
  </si>
  <si>
    <t>220113 PM10-93</t>
  </si>
  <si>
    <t>220120 PM1-95</t>
  </si>
  <si>
    <t>220120 PM1-96</t>
  </si>
  <si>
    <t>220120 PM10-97</t>
  </si>
  <si>
    <t>220120 PM10-98</t>
  </si>
  <si>
    <t>220120 PM10-99</t>
  </si>
  <si>
    <t>220210 PM1-104</t>
  </si>
  <si>
    <t>220210 PM1-105</t>
  </si>
  <si>
    <t>220217 PM1-110</t>
  </si>
  <si>
    <t>220217 PM1-111</t>
  </si>
  <si>
    <t>220217 PM10-112</t>
  </si>
  <si>
    <t>220217 PM10-113</t>
  </si>
  <si>
    <t>220217 PM10-114</t>
  </si>
  <si>
    <t>220224 PM1-116</t>
  </si>
  <si>
    <t>220224 PM1-117</t>
  </si>
  <si>
    <t>220224 PM10-118</t>
  </si>
  <si>
    <t>220224 PM10-119</t>
  </si>
  <si>
    <t>220224 PM10-120</t>
  </si>
  <si>
    <t>220303 PM1-122</t>
  </si>
  <si>
    <t>220303 PM1-123</t>
  </si>
  <si>
    <t>220303 PM10-124</t>
  </si>
  <si>
    <t>220303 PM10-125</t>
  </si>
  <si>
    <t>220303 PM10-126</t>
  </si>
  <si>
    <t>220310 PM1-128</t>
  </si>
  <si>
    <t>220310 PM1-129</t>
  </si>
  <si>
    <t>220310 PM10-130</t>
  </si>
  <si>
    <t>220310 PM10-131</t>
  </si>
  <si>
    <t>220310 PM10-132</t>
  </si>
  <si>
    <t>220317 PM1-134</t>
  </si>
  <si>
    <t>220317 PM1-135</t>
  </si>
  <si>
    <t>220317 PM10-136</t>
  </si>
  <si>
    <t>220317 PM10-137</t>
  </si>
  <si>
    <t>220317 PM10-138</t>
  </si>
  <si>
    <t>220324 PM1-140</t>
  </si>
  <si>
    <t>220324 PM1-141</t>
  </si>
  <si>
    <t>220324 PM10-142</t>
  </si>
  <si>
    <t>220324 PM10-143</t>
  </si>
  <si>
    <t>220324 PM10-144</t>
  </si>
  <si>
    <t>220331 PM1-146</t>
  </si>
  <si>
    <t>220331 PM1-147</t>
  </si>
  <si>
    <t>220331 PM10-148</t>
  </si>
  <si>
    <t>220331 PM10-149</t>
  </si>
  <si>
    <t>220331 PM10-150</t>
  </si>
  <si>
    <t>ALG1</t>
  </si>
  <si>
    <t>ALG2</t>
  </si>
  <si>
    <t>ALG3</t>
  </si>
  <si>
    <t>ALG4</t>
  </si>
  <si>
    <t>210624 PB-7</t>
  </si>
  <si>
    <t>210624 PB-8</t>
  </si>
  <si>
    <t>210624 PB-9</t>
  </si>
  <si>
    <t>PP and PPC cannot be distinguished with the used method. Left, the results for PPC are shown, while the results for PP are shown on the right. If PP was detected, the results for PPC were comparable, exceeded the result for PP, or showed higher match scores (*). Hence, the PPC results were used for all samples.</t>
  </si>
  <si>
    <t>For PE and LD-PE, two different libraries were applied for reliable detection. PE cannot be distinguished according to its density with the method. For further evaluations the result with the higher match score (*), or in case of comparable match scores the average, was taken. The results for LD-PE are shown left, while the results for PE are shown on the right side.</t>
  </si>
  <si>
    <t>SD PET</t>
  </si>
  <si>
    <t>SD PE</t>
  </si>
  <si>
    <t>SD PP/PPC</t>
  </si>
  <si>
    <t>SD PS</t>
  </si>
  <si>
    <t>SD PVC</t>
  </si>
  <si>
    <t>SD Tire</t>
  </si>
  <si>
    <t>Combined SD</t>
  </si>
  <si>
    <t>PET, PE, PP/PPC</t>
  </si>
  <si>
    <t>AVG Sum</t>
  </si>
  <si>
    <t>Average concentrations and standard deviations of triplicate analyses for PM1 and PM10. Contribution of PET, PE and PP/PPC to plastics mass.</t>
  </si>
  <si>
    <t>DOI : 10.48436/qfpa8-ga860</t>
  </si>
  <si>
    <t>Sum plastics PET, PE, PP/PPC</t>
  </si>
  <si>
    <t>all samples</t>
  </si>
  <si>
    <t>summer</t>
  </si>
  <si>
    <t>winter</t>
  </si>
  <si>
    <t>Average sum</t>
  </si>
  <si>
    <t>PM1 all</t>
  </si>
  <si>
    <t>PM1 summer</t>
  </si>
  <si>
    <t>PM1 winter</t>
  </si>
  <si>
    <t>PM10 all</t>
  </si>
  <si>
    <t>PM10 summer</t>
  </si>
  <si>
    <t>PM10 winter</t>
  </si>
  <si>
    <t>concentration (ng/m³)</t>
  </si>
  <si>
    <t>contribution (%)</t>
  </si>
  <si>
    <t>PET</t>
  </si>
  <si>
    <t>PE</t>
  </si>
  <si>
    <t>PP/PPC</t>
  </si>
  <si>
    <t>Results for tire wear after fingerprinting and conversion to atmospheric concentrations.</t>
  </si>
  <si>
    <t>Results for PVC after fingerprinting and conversion to atmospheric concentrations. Sample 220324 PM1 shows low match scores, contamination possible.</t>
  </si>
  <si>
    <t>Results for PS after fingerprinting and conversion to atmospheric concentrations.</t>
  </si>
  <si>
    <t>Results for PET after fingerprinting and conversion to atmospheric concentrations.</t>
  </si>
  <si>
    <t>A filter with high particle loading (210722), a filter with low particle loading (220210) and a field blank were spiked with 100 ng PS standard. The filters did not contain PS prior to spiking.</t>
  </si>
  <si>
    <t>Blankcorr (ng)</t>
  </si>
  <si>
    <t>Fieldblanks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</si>
</sst>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 x14ac:knownFonts="1">
    <font>
      <sz val="11"/>
      <color theme="1"/>
      <name val="Calibri"/>
      <family val="2"/>
      <scheme val="minor"/>
    </font>
    <font>
      <sz val="11"/>
      <name val="Calibri"/>
      <family val="2"/>
      <scheme val="minor"/>
    </font>
    <font>
      <sz val="8"/>
      <name val="Calibri"/>
      <family val="2"/>
      <scheme val="minor"/>
    </font>
    <font>
      <sz val="11"/>
      <color indexed="8"/>
      <name val="Calibri"/>
      <family val="2"/>
      <scheme val="minor"/>
    </font>
  </fonts>
  <fills count="12">
    <fill>
      <patternFill patternType="none"/>
    </fill>
    <fill>
      <patternFill patternType="gray125"/>
    </fill>
    <fill>
      <patternFill patternType="solid">
        <fgColor theme="0" tint="-4.9989318521683403E-2"/>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2" tint="-9.9978637043366805E-2"/>
        <bgColor indexed="64"/>
      </patternFill>
    </fill>
    <fill>
      <patternFill patternType="solid">
        <fgColor theme="0" tint="-0.14999847407452621"/>
        <bgColor indexed="64"/>
      </patternFill>
    </fill>
  </fills>
  <borders count="9">
    <border>
      <left/>
      <right/>
      <top/>
      <bottom/>
      <diagonal/>
    </border>
    <border>
      <left/>
      <right/>
      <top style="medium">
        <color auto="1"/>
      </top>
      <bottom/>
      <diagonal/>
    </border>
    <border>
      <left/>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s>
  <cellStyleXfs count="2">
    <xf numFmtId="0" fontId="0" fillId="0" borderId="0"/>
    <xf numFmtId="0" fontId="3" fillId="0" borderId="0"/>
  </cellStyleXfs>
  <cellXfs count="38">
    <xf numFmtId="0" fontId="0" fillId="0" borderId="0" xfId="0"/>
    <xf numFmtId="0" fontId="0" fillId="2" borderId="0" xfId="0" applyFill="1"/>
    <xf numFmtId="2" fontId="0" fillId="0" borderId="0" xfId="0" applyNumberFormat="1"/>
    <xf numFmtId="164" fontId="0" fillId="0" borderId="0" xfId="0" applyNumberFormat="1"/>
    <xf numFmtId="0" fontId="0" fillId="3" borderId="0" xfId="0" applyFill="1"/>
    <xf numFmtId="1" fontId="0" fillId="0" borderId="0" xfId="0" applyNumberFormat="1"/>
    <xf numFmtId="0" fontId="0" fillId="4" borderId="0" xfId="0" applyFill="1"/>
    <xf numFmtId="0" fontId="0" fillId="0" borderId="1" xfId="0" applyBorder="1"/>
    <xf numFmtId="0" fontId="0" fillId="0" borderId="2" xfId="0" applyBorder="1"/>
    <xf numFmtId="0" fontId="0" fillId="3" borderId="2" xfId="0" applyFill="1" applyBorder="1"/>
    <xf numFmtId="0" fontId="0" fillId="5" borderId="0" xfId="0" applyFill="1"/>
    <xf numFmtId="0" fontId="0" fillId="5" borderId="2" xfId="0" applyFill="1" applyBorder="1"/>
    <xf numFmtId="0" fontId="0" fillId="6" borderId="0" xfId="0" applyFill="1"/>
    <xf numFmtId="0" fontId="0" fillId="6" borderId="2" xfId="0" applyFill="1" applyBorder="1"/>
    <xf numFmtId="0" fontId="0" fillId="7" borderId="0" xfId="0" applyFill="1"/>
    <xf numFmtId="0" fontId="0" fillId="8" borderId="0" xfId="0" applyFill="1"/>
    <xf numFmtId="0" fontId="0" fillId="9" borderId="0" xfId="0" applyFill="1"/>
    <xf numFmtId="0" fontId="0" fillId="8" borderId="2" xfId="0" applyFill="1" applyBorder="1"/>
    <xf numFmtId="0" fontId="0" fillId="4" borderId="2" xfId="0" applyFill="1" applyBorder="1"/>
    <xf numFmtId="0" fontId="0" fillId="2" borderId="2" xfId="0" applyFill="1" applyBorder="1"/>
    <xf numFmtId="0" fontId="0" fillId="10" borderId="0" xfId="0" applyFill="1"/>
    <xf numFmtId="0" fontId="0" fillId="10" borderId="2" xfId="0" applyFill="1" applyBorder="1"/>
    <xf numFmtId="0" fontId="0" fillId="0" borderId="3" xfId="0" applyBorder="1"/>
    <xf numFmtId="0" fontId="0" fillId="7" borderId="1" xfId="0" applyFill="1" applyBorder="1"/>
    <xf numFmtId="0" fontId="0" fillId="8" borderId="4" xfId="0" applyFill="1" applyBorder="1"/>
    <xf numFmtId="0" fontId="0" fillId="0" borderId="5" xfId="0" applyBorder="1"/>
    <xf numFmtId="0" fontId="0" fillId="0" borderId="7" xfId="0" applyBorder="1"/>
    <xf numFmtId="0" fontId="0" fillId="0" borderId="4" xfId="0" applyBorder="1"/>
    <xf numFmtId="17" fontId="0" fillId="0" borderId="0" xfId="0" applyNumberFormat="1"/>
    <xf numFmtId="0" fontId="1" fillId="0" borderId="2" xfId="0" applyFont="1" applyBorder="1"/>
    <xf numFmtId="1" fontId="1" fillId="0" borderId="0" xfId="0" applyNumberFormat="1" applyFont="1"/>
    <xf numFmtId="2" fontId="0" fillId="0" borderId="1" xfId="0" applyNumberFormat="1" applyBorder="1"/>
    <xf numFmtId="1" fontId="0" fillId="11" borderId="0" xfId="0" applyNumberFormat="1" applyFill="1"/>
    <xf numFmtId="164" fontId="0" fillId="0" borderId="2" xfId="0" applyNumberFormat="1" applyBorder="1"/>
    <xf numFmtId="164" fontId="0" fillId="0" borderId="6" xfId="0" applyNumberFormat="1" applyBorder="1"/>
    <xf numFmtId="164" fontId="0" fillId="0" borderId="8" xfId="0" applyNumberFormat="1" applyBorder="1"/>
    <xf numFmtId="0" fontId="0" fillId="0" borderId="0" xfId="0" applyAlignment="1">
      <alignment horizontal="center"/>
    </xf>
    <xf numFmtId="0" fontId="0" fillId="0" borderId="0" xfId="0" applyAlignment="1">
      <alignment horizontal="center" vertical="center"/>
    </xf>
  </cellXfs>
  <cellStyles count="2">
    <cellStyle name="Normal 3" xfId="1" xr:uid="{180EC3BF-1845-401F-B56F-796BC09F3013}"/>
    <cellStyle name="Standard" xfId="0" builtinId="0"/>
  </cellStyles>
  <dxfs count="16">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ill>
        <patternFill>
          <bgColor theme="0" tint="-0.14996795556505021"/>
        </patternFill>
      </fill>
    </dxf>
    <dxf>
      <fill>
        <patternFill>
          <bgColor theme="0" tint="-0.14996795556505021"/>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4A9E5-4842-43DE-B4DB-AEB95A6C5ECD}">
  <dimension ref="A1:M282"/>
  <sheetViews>
    <sheetView workbookViewId="0">
      <selection activeCell="D30" sqref="D30"/>
    </sheetView>
  </sheetViews>
  <sheetFormatPr baseColWidth="10" defaultRowHeight="14.4" x14ac:dyDescent="0.3"/>
  <cols>
    <col min="1" max="1" width="25.77734375" customWidth="1"/>
  </cols>
  <sheetData>
    <row r="1" spans="1:13" x14ac:dyDescent="0.3">
      <c r="A1" t="s">
        <v>58</v>
      </c>
      <c r="M1" t="s">
        <v>247</v>
      </c>
    </row>
    <row r="2" spans="1:13" ht="15" thickBot="1" x14ac:dyDescent="0.35">
      <c r="A2" s="8" t="s">
        <v>0</v>
      </c>
      <c r="B2" s="8" t="s">
        <v>228</v>
      </c>
      <c r="C2" s="8" t="s">
        <v>229</v>
      </c>
      <c r="D2" s="8" t="s">
        <v>230</v>
      </c>
      <c r="E2" s="8" t="s">
        <v>231</v>
      </c>
      <c r="F2" s="8" t="s">
        <v>10</v>
      </c>
      <c r="G2" s="8" t="s">
        <v>11</v>
      </c>
      <c r="H2" s="8"/>
    </row>
    <row r="3" spans="1:13" x14ac:dyDescent="0.3">
      <c r="A3" s="4" t="s">
        <v>23</v>
      </c>
      <c r="B3" s="4" t="s">
        <v>12</v>
      </c>
      <c r="C3" s="4" t="s">
        <v>12</v>
      </c>
      <c r="D3" s="4" t="s">
        <v>12</v>
      </c>
      <c r="E3" s="4" t="s">
        <v>12</v>
      </c>
      <c r="F3" s="4">
        <v>0</v>
      </c>
      <c r="G3" s="4" t="s">
        <v>13</v>
      </c>
      <c r="H3" s="4"/>
    </row>
    <row r="4" spans="1:13" x14ac:dyDescent="0.3">
      <c r="A4" s="4" t="s">
        <v>24</v>
      </c>
      <c r="B4" s="4" t="s">
        <v>12</v>
      </c>
      <c r="C4" s="4" t="s">
        <v>12</v>
      </c>
      <c r="D4" s="4" t="s">
        <v>12</v>
      </c>
      <c r="E4" s="4" t="s">
        <v>12</v>
      </c>
      <c r="F4" s="4">
        <v>0</v>
      </c>
      <c r="G4" s="4" t="s">
        <v>13</v>
      </c>
      <c r="H4" s="4"/>
    </row>
    <row r="5" spans="1:13" x14ac:dyDescent="0.3">
      <c r="A5" s="4" t="s">
        <v>25</v>
      </c>
      <c r="B5" s="4" t="s">
        <v>12</v>
      </c>
      <c r="C5" s="4" t="s">
        <v>12</v>
      </c>
      <c r="D5" s="4" t="s">
        <v>12</v>
      </c>
      <c r="E5" s="4" t="s">
        <v>12</v>
      </c>
      <c r="F5" s="4">
        <v>0</v>
      </c>
      <c r="G5" s="4" t="s">
        <v>13</v>
      </c>
      <c r="H5" s="4"/>
    </row>
    <row r="6" spans="1:13" x14ac:dyDescent="0.3">
      <c r="A6" s="4" t="s">
        <v>26</v>
      </c>
      <c r="B6" s="4" t="s">
        <v>12</v>
      </c>
      <c r="C6" s="4" t="s">
        <v>12</v>
      </c>
      <c r="D6" s="4" t="s">
        <v>12</v>
      </c>
      <c r="E6" s="4" t="s">
        <v>12</v>
      </c>
      <c r="F6" s="4">
        <v>0</v>
      </c>
      <c r="G6" s="4" t="s">
        <v>13</v>
      </c>
      <c r="H6" s="4"/>
    </row>
    <row r="7" spans="1:13" x14ac:dyDescent="0.3">
      <c r="A7" s="4" t="s">
        <v>27</v>
      </c>
      <c r="B7" s="4" t="s">
        <v>12</v>
      </c>
      <c r="C7" s="4" t="s">
        <v>12</v>
      </c>
      <c r="D7" s="4" t="s">
        <v>12</v>
      </c>
      <c r="E7" s="4" t="s">
        <v>12</v>
      </c>
      <c r="F7" s="4">
        <v>0</v>
      </c>
      <c r="G7" s="4" t="s">
        <v>13</v>
      </c>
      <c r="H7" s="4"/>
    </row>
    <row r="8" spans="1:13" x14ac:dyDescent="0.3">
      <c r="A8" s="4" t="s">
        <v>28</v>
      </c>
      <c r="B8" s="4" t="s">
        <v>12</v>
      </c>
      <c r="C8" s="4" t="s">
        <v>12</v>
      </c>
      <c r="D8" s="4" t="s">
        <v>12</v>
      </c>
      <c r="E8" s="4" t="s">
        <v>12</v>
      </c>
      <c r="F8" s="4">
        <v>0</v>
      </c>
      <c r="G8" s="4" t="s">
        <v>13</v>
      </c>
      <c r="H8" s="4"/>
    </row>
    <row r="9" spans="1:13" x14ac:dyDescent="0.3">
      <c r="A9" s="4" t="s">
        <v>29</v>
      </c>
      <c r="B9" s="4" t="s">
        <v>12</v>
      </c>
      <c r="C9" s="4" t="s">
        <v>12</v>
      </c>
      <c r="D9" s="4" t="s">
        <v>12</v>
      </c>
      <c r="E9" s="4" t="s">
        <v>12</v>
      </c>
      <c r="F9" s="4">
        <v>0</v>
      </c>
      <c r="G9" s="4" t="s">
        <v>13</v>
      </c>
      <c r="H9" s="4"/>
    </row>
    <row r="10" spans="1:13" x14ac:dyDescent="0.3">
      <c r="A10" s="4" t="s">
        <v>30</v>
      </c>
      <c r="B10" s="4" t="s">
        <v>12</v>
      </c>
      <c r="C10" s="4" t="s">
        <v>12</v>
      </c>
      <c r="D10" s="4" t="s">
        <v>12</v>
      </c>
      <c r="E10" s="4" t="s">
        <v>12</v>
      </c>
      <c r="F10" s="4">
        <v>0</v>
      </c>
      <c r="G10" s="4" t="s">
        <v>13</v>
      </c>
      <c r="H10" s="4"/>
    </row>
    <row r="11" spans="1:13" x14ac:dyDescent="0.3">
      <c r="A11" s="4" t="s">
        <v>31</v>
      </c>
      <c r="B11" s="4" t="s">
        <v>12</v>
      </c>
      <c r="C11" s="4" t="s">
        <v>12</v>
      </c>
      <c r="D11" s="4" t="s">
        <v>12</v>
      </c>
      <c r="E11" s="4" t="s">
        <v>12</v>
      </c>
      <c r="F11" s="4">
        <v>0</v>
      </c>
      <c r="G11" s="4" t="s">
        <v>13</v>
      </c>
      <c r="H11" s="4"/>
    </row>
    <row r="12" spans="1:13" x14ac:dyDescent="0.3">
      <c r="A12" s="4" t="s">
        <v>32</v>
      </c>
      <c r="B12" s="4" t="s">
        <v>12</v>
      </c>
      <c r="C12" s="4" t="s">
        <v>12</v>
      </c>
      <c r="D12" s="4" t="s">
        <v>12</v>
      </c>
      <c r="E12" s="4" t="s">
        <v>12</v>
      </c>
      <c r="F12" s="4">
        <v>0</v>
      </c>
      <c r="G12" s="4" t="s">
        <v>13</v>
      </c>
      <c r="H12" s="4"/>
    </row>
    <row r="13" spans="1:13" x14ac:dyDescent="0.3">
      <c r="A13" s="4" t="s">
        <v>33</v>
      </c>
      <c r="B13" s="4" t="s">
        <v>12</v>
      </c>
      <c r="C13" s="4" t="s">
        <v>12</v>
      </c>
      <c r="D13" s="4" t="s">
        <v>12</v>
      </c>
      <c r="E13" s="4" t="s">
        <v>12</v>
      </c>
      <c r="F13" s="4">
        <v>0</v>
      </c>
      <c r="G13" s="4" t="s">
        <v>13</v>
      </c>
      <c r="H13" s="4"/>
    </row>
    <row r="14" spans="1:13" x14ac:dyDescent="0.3">
      <c r="A14" s="4" t="s">
        <v>34</v>
      </c>
      <c r="B14" s="4" t="s">
        <v>12</v>
      </c>
      <c r="C14" s="4" t="s">
        <v>12</v>
      </c>
      <c r="D14" s="4" t="s">
        <v>12</v>
      </c>
      <c r="E14" s="4" t="s">
        <v>12</v>
      </c>
      <c r="F14" s="4">
        <v>0</v>
      </c>
      <c r="G14" s="4" t="s">
        <v>13</v>
      </c>
      <c r="H14" s="4"/>
    </row>
    <row r="15" spans="1:13" x14ac:dyDescent="0.3">
      <c r="A15" s="4" t="s">
        <v>35</v>
      </c>
      <c r="B15" s="4" t="s">
        <v>12</v>
      </c>
      <c r="C15" s="4" t="s">
        <v>12</v>
      </c>
      <c r="D15" s="4" t="s">
        <v>12</v>
      </c>
      <c r="E15" s="4" t="s">
        <v>12</v>
      </c>
      <c r="F15" s="4">
        <v>0</v>
      </c>
      <c r="G15" s="4" t="s">
        <v>13</v>
      </c>
      <c r="H15" s="4"/>
    </row>
    <row r="16" spans="1:13" x14ac:dyDescent="0.3">
      <c r="A16" s="4" t="s">
        <v>36</v>
      </c>
      <c r="B16" s="4" t="s">
        <v>12</v>
      </c>
      <c r="C16" s="4" t="s">
        <v>12</v>
      </c>
      <c r="D16" s="4" t="s">
        <v>12</v>
      </c>
      <c r="E16" s="4" t="s">
        <v>12</v>
      </c>
      <c r="F16" s="4">
        <v>0</v>
      </c>
      <c r="G16" s="4" t="s">
        <v>13</v>
      </c>
      <c r="H16" s="4"/>
    </row>
    <row r="17" spans="1:8" x14ac:dyDescent="0.3">
      <c r="A17" s="4" t="s">
        <v>37</v>
      </c>
      <c r="B17" s="4" t="s">
        <v>12</v>
      </c>
      <c r="C17" s="4" t="s">
        <v>12</v>
      </c>
      <c r="D17" s="4" t="s">
        <v>12</v>
      </c>
      <c r="E17" s="4" t="s">
        <v>12</v>
      </c>
      <c r="F17" s="4">
        <v>0</v>
      </c>
      <c r="G17" s="4" t="s">
        <v>13</v>
      </c>
      <c r="H17" s="4"/>
    </row>
    <row r="18" spans="1:8" x14ac:dyDescent="0.3">
      <c r="A18" s="4" t="s">
        <v>38</v>
      </c>
      <c r="B18" s="4" t="s">
        <v>12</v>
      </c>
      <c r="C18" s="4" t="s">
        <v>12</v>
      </c>
      <c r="D18" s="4" t="s">
        <v>12</v>
      </c>
      <c r="E18" s="4" t="s">
        <v>12</v>
      </c>
      <c r="F18" s="4">
        <v>0</v>
      </c>
      <c r="G18" s="4" t="s">
        <v>13</v>
      </c>
      <c r="H18" s="4"/>
    </row>
    <row r="19" spans="1:8" x14ac:dyDescent="0.3">
      <c r="A19" s="4" t="s">
        <v>39</v>
      </c>
      <c r="B19" s="4" t="s">
        <v>12</v>
      </c>
      <c r="C19" s="4" t="s">
        <v>12</v>
      </c>
      <c r="D19" s="4" t="s">
        <v>12</v>
      </c>
      <c r="E19" s="4" t="s">
        <v>12</v>
      </c>
      <c r="F19" s="4">
        <v>0</v>
      </c>
      <c r="G19" s="4" t="s">
        <v>13</v>
      </c>
      <c r="H19" s="4"/>
    </row>
    <row r="20" spans="1:8" x14ac:dyDescent="0.3">
      <c r="A20" s="4" t="s">
        <v>40</v>
      </c>
      <c r="B20" s="4" t="s">
        <v>12</v>
      </c>
      <c r="C20" s="4" t="s">
        <v>12</v>
      </c>
      <c r="D20" s="4" t="s">
        <v>12</v>
      </c>
      <c r="E20" s="4" t="s">
        <v>12</v>
      </c>
      <c r="F20" s="4">
        <v>0</v>
      </c>
      <c r="G20" s="4" t="s">
        <v>13</v>
      </c>
      <c r="H20" s="4"/>
    </row>
    <row r="21" spans="1:8" x14ac:dyDescent="0.3">
      <c r="A21" s="4" t="s">
        <v>41</v>
      </c>
      <c r="B21" s="4" t="s">
        <v>12</v>
      </c>
      <c r="C21" s="4" t="s">
        <v>12</v>
      </c>
      <c r="D21" s="4" t="s">
        <v>12</v>
      </c>
      <c r="E21" s="4" t="s">
        <v>12</v>
      </c>
      <c r="F21" s="4">
        <v>0</v>
      </c>
      <c r="G21" s="4" t="s">
        <v>13</v>
      </c>
      <c r="H21" s="4"/>
    </row>
    <row r="22" spans="1:8" x14ac:dyDescent="0.3">
      <c r="A22" s="4" t="s">
        <v>42</v>
      </c>
      <c r="B22" s="4" t="s">
        <v>12</v>
      </c>
      <c r="C22" s="4" t="s">
        <v>12</v>
      </c>
      <c r="D22" s="4" t="s">
        <v>12</v>
      </c>
      <c r="E22" s="4" t="s">
        <v>12</v>
      </c>
      <c r="F22" s="4">
        <v>0</v>
      </c>
      <c r="G22" s="4" t="s">
        <v>13</v>
      </c>
      <c r="H22" s="4"/>
    </row>
    <row r="23" spans="1:8" x14ac:dyDescent="0.3">
      <c r="A23" s="4" t="s">
        <v>43</v>
      </c>
      <c r="B23" s="4" t="s">
        <v>12</v>
      </c>
      <c r="C23" s="4" t="s">
        <v>12</v>
      </c>
      <c r="D23" s="4" t="s">
        <v>12</v>
      </c>
      <c r="E23" s="4" t="s">
        <v>12</v>
      </c>
      <c r="F23" s="4">
        <v>0</v>
      </c>
      <c r="G23" s="4" t="s">
        <v>13</v>
      </c>
      <c r="H23" s="4"/>
    </row>
    <row r="24" spans="1:8" x14ac:dyDescent="0.3">
      <c r="A24" s="4" t="s">
        <v>44</v>
      </c>
      <c r="B24" s="4" t="s">
        <v>12</v>
      </c>
      <c r="C24" s="4" t="s">
        <v>12</v>
      </c>
      <c r="D24" s="4" t="s">
        <v>12</v>
      </c>
      <c r="E24" s="4" t="s">
        <v>12</v>
      </c>
      <c r="F24" s="4">
        <v>0</v>
      </c>
      <c r="G24" s="4" t="s">
        <v>13</v>
      </c>
      <c r="H24" s="4"/>
    </row>
    <row r="25" spans="1:8" x14ac:dyDescent="0.3">
      <c r="A25" s="4" t="s">
        <v>45</v>
      </c>
      <c r="B25" s="4" t="s">
        <v>12</v>
      </c>
      <c r="C25" s="4" t="s">
        <v>12</v>
      </c>
      <c r="D25" s="4" t="s">
        <v>12</v>
      </c>
      <c r="E25" s="4" t="s">
        <v>12</v>
      </c>
      <c r="F25" s="4">
        <v>0</v>
      </c>
      <c r="G25" s="4" t="s">
        <v>13</v>
      </c>
      <c r="H25" s="4"/>
    </row>
    <row r="26" spans="1:8" x14ac:dyDescent="0.3">
      <c r="A26" s="4" t="s">
        <v>46</v>
      </c>
      <c r="B26" s="4" t="s">
        <v>12</v>
      </c>
      <c r="C26" s="4" t="s">
        <v>12</v>
      </c>
      <c r="D26" s="4" t="s">
        <v>12</v>
      </c>
      <c r="E26" s="4" t="s">
        <v>12</v>
      </c>
      <c r="F26" s="4">
        <v>0</v>
      </c>
      <c r="G26" s="4" t="s">
        <v>13</v>
      </c>
      <c r="H26" s="4"/>
    </row>
    <row r="27" spans="1:8" x14ac:dyDescent="0.3">
      <c r="A27" s="4" t="s">
        <v>47</v>
      </c>
      <c r="B27" s="4" t="s">
        <v>12</v>
      </c>
      <c r="C27" s="4" t="s">
        <v>12</v>
      </c>
      <c r="D27" s="4" t="s">
        <v>12</v>
      </c>
      <c r="E27" s="4" t="s">
        <v>12</v>
      </c>
      <c r="F27" s="4">
        <v>0</v>
      </c>
      <c r="G27" s="4" t="s">
        <v>13</v>
      </c>
      <c r="H27" s="4"/>
    </row>
    <row r="28" spans="1:8" x14ac:dyDescent="0.3">
      <c r="A28" s="4" t="s">
        <v>48</v>
      </c>
      <c r="B28" s="4" t="s">
        <v>12</v>
      </c>
      <c r="C28" s="4" t="s">
        <v>12</v>
      </c>
      <c r="D28" s="4" t="s">
        <v>12</v>
      </c>
      <c r="E28" s="4" t="s">
        <v>12</v>
      </c>
      <c r="F28" s="4">
        <v>0</v>
      </c>
      <c r="G28" s="4" t="s">
        <v>13</v>
      </c>
      <c r="H28" s="4"/>
    </row>
    <row r="29" spans="1:8" x14ac:dyDescent="0.3">
      <c r="A29" s="4" t="s">
        <v>49</v>
      </c>
      <c r="B29" s="4" t="s">
        <v>12</v>
      </c>
      <c r="C29" s="4" t="s">
        <v>12</v>
      </c>
      <c r="D29" s="4" t="s">
        <v>12</v>
      </c>
      <c r="E29" s="4" t="s">
        <v>12</v>
      </c>
      <c r="F29" s="4">
        <v>0</v>
      </c>
      <c r="G29" s="4" t="s">
        <v>13</v>
      </c>
      <c r="H29" s="4"/>
    </row>
    <row r="30" spans="1:8" x14ac:dyDescent="0.3">
      <c r="A30" s="4" t="s">
        <v>50</v>
      </c>
      <c r="B30" s="4" t="s">
        <v>12</v>
      </c>
      <c r="C30" s="4" t="s">
        <v>12</v>
      </c>
      <c r="D30" s="4" t="s">
        <v>12</v>
      </c>
      <c r="E30" s="4" t="s">
        <v>12</v>
      </c>
      <c r="F30" s="4">
        <v>0</v>
      </c>
      <c r="G30" s="4" t="s">
        <v>13</v>
      </c>
      <c r="H30" s="4"/>
    </row>
    <row r="31" spans="1:8" x14ac:dyDescent="0.3">
      <c r="A31" s="4" t="s">
        <v>51</v>
      </c>
      <c r="B31" s="4" t="s">
        <v>12</v>
      </c>
      <c r="C31" s="4" t="s">
        <v>12</v>
      </c>
      <c r="D31" s="4" t="s">
        <v>12</v>
      </c>
      <c r="E31" s="4" t="s">
        <v>12</v>
      </c>
      <c r="F31" s="4">
        <v>0</v>
      </c>
      <c r="G31" s="4" t="s">
        <v>13</v>
      </c>
      <c r="H31" s="4"/>
    </row>
    <row r="32" spans="1:8" x14ac:dyDescent="0.3">
      <c r="A32" s="4" t="s">
        <v>52</v>
      </c>
      <c r="B32" s="4" t="s">
        <v>12</v>
      </c>
      <c r="C32" s="4" t="s">
        <v>12</v>
      </c>
      <c r="D32" s="4" t="s">
        <v>12</v>
      </c>
      <c r="E32" s="4" t="s">
        <v>12</v>
      </c>
      <c r="F32" s="4">
        <v>0</v>
      </c>
      <c r="G32" s="4" t="s">
        <v>13</v>
      </c>
      <c r="H32" s="4"/>
    </row>
    <row r="33" spans="1:8" x14ac:dyDescent="0.3">
      <c r="A33" s="4" t="s">
        <v>53</v>
      </c>
      <c r="B33" s="4" t="s">
        <v>12</v>
      </c>
      <c r="C33" s="4" t="s">
        <v>12</v>
      </c>
      <c r="D33" s="4" t="s">
        <v>12</v>
      </c>
      <c r="E33" s="4" t="s">
        <v>12</v>
      </c>
      <c r="F33" s="4">
        <v>0</v>
      </c>
      <c r="G33" s="4" t="s">
        <v>13</v>
      </c>
      <c r="H33" s="4"/>
    </row>
    <row r="34" spans="1:8" x14ac:dyDescent="0.3">
      <c r="A34" s="4" t="s">
        <v>54</v>
      </c>
      <c r="B34" s="4" t="s">
        <v>12</v>
      </c>
      <c r="C34" s="4" t="s">
        <v>12</v>
      </c>
      <c r="D34" s="4" t="s">
        <v>12</v>
      </c>
      <c r="E34" s="4" t="s">
        <v>12</v>
      </c>
      <c r="F34" s="4">
        <v>0</v>
      </c>
      <c r="G34" s="4" t="s">
        <v>13</v>
      </c>
      <c r="H34" s="4"/>
    </row>
    <row r="35" spans="1:8" x14ac:dyDescent="0.3">
      <c r="A35" s="4" t="s">
        <v>55</v>
      </c>
      <c r="B35" s="4" t="s">
        <v>12</v>
      </c>
      <c r="C35" s="4" t="s">
        <v>12</v>
      </c>
      <c r="D35" s="4" t="s">
        <v>12</v>
      </c>
      <c r="E35" s="4" t="s">
        <v>12</v>
      </c>
      <c r="F35" s="4">
        <v>0</v>
      </c>
      <c r="G35" s="4" t="s">
        <v>13</v>
      </c>
      <c r="H35" s="4"/>
    </row>
    <row r="36" spans="1:8" x14ac:dyDescent="0.3">
      <c r="A36" s="4" t="s">
        <v>56</v>
      </c>
      <c r="B36" s="4" t="s">
        <v>12</v>
      </c>
      <c r="C36" s="4" t="s">
        <v>12</v>
      </c>
      <c r="D36" s="4" t="s">
        <v>12</v>
      </c>
      <c r="E36" s="4" t="s">
        <v>12</v>
      </c>
      <c r="F36" s="4">
        <v>0</v>
      </c>
      <c r="G36" s="4" t="s">
        <v>13</v>
      </c>
      <c r="H36" s="4"/>
    </row>
    <row r="37" spans="1:8" ht="15" thickBot="1" x14ac:dyDescent="0.35">
      <c r="A37" s="9" t="s">
        <v>57</v>
      </c>
      <c r="B37" s="9" t="s">
        <v>12</v>
      </c>
      <c r="C37" s="9" t="s">
        <v>12</v>
      </c>
      <c r="D37" s="9" t="s">
        <v>12</v>
      </c>
      <c r="E37" s="9" t="s">
        <v>12</v>
      </c>
      <c r="F37" s="9">
        <v>0</v>
      </c>
      <c r="G37" s="9" t="s">
        <v>13</v>
      </c>
      <c r="H37" s="9"/>
    </row>
    <row r="38" spans="1:8" x14ac:dyDescent="0.3">
      <c r="A38" s="10" t="s">
        <v>23</v>
      </c>
      <c r="B38" s="10" t="s">
        <v>12</v>
      </c>
      <c r="C38" s="10" t="s">
        <v>12</v>
      </c>
      <c r="D38" s="10" t="s">
        <v>12</v>
      </c>
      <c r="E38" s="10" t="s">
        <v>12</v>
      </c>
      <c r="F38" s="10">
        <v>0</v>
      </c>
      <c r="G38" s="10" t="s">
        <v>14</v>
      </c>
      <c r="H38" s="10"/>
    </row>
    <row r="39" spans="1:8" x14ac:dyDescent="0.3">
      <c r="A39" s="10" t="s">
        <v>24</v>
      </c>
      <c r="B39" s="10" t="s">
        <v>12</v>
      </c>
      <c r="C39" s="10" t="s">
        <v>12</v>
      </c>
      <c r="D39" s="10" t="s">
        <v>12</v>
      </c>
      <c r="E39" s="10" t="s">
        <v>12</v>
      </c>
      <c r="F39" s="10">
        <v>0</v>
      </c>
      <c r="G39" s="10" t="s">
        <v>14</v>
      </c>
      <c r="H39" s="10"/>
    </row>
    <row r="40" spans="1:8" x14ac:dyDescent="0.3">
      <c r="A40" s="10" t="s">
        <v>25</v>
      </c>
      <c r="B40" s="10" t="s">
        <v>12</v>
      </c>
      <c r="C40" s="10" t="s">
        <v>12</v>
      </c>
      <c r="D40" s="10" t="s">
        <v>12</v>
      </c>
      <c r="E40" s="10" t="s">
        <v>12</v>
      </c>
      <c r="F40" s="10">
        <v>0</v>
      </c>
      <c r="G40" s="10" t="s">
        <v>14</v>
      </c>
      <c r="H40" s="10"/>
    </row>
    <row r="41" spans="1:8" x14ac:dyDescent="0.3">
      <c r="A41" s="10" t="s">
        <v>26</v>
      </c>
      <c r="B41" s="10" t="s">
        <v>12</v>
      </c>
      <c r="C41" s="10" t="s">
        <v>12</v>
      </c>
      <c r="D41" s="10" t="s">
        <v>12</v>
      </c>
      <c r="E41" s="10" t="s">
        <v>12</v>
      </c>
      <c r="F41" s="10">
        <v>0</v>
      </c>
      <c r="G41" s="10" t="s">
        <v>14</v>
      </c>
      <c r="H41" s="10"/>
    </row>
    <row r="42" spans="1:8" x14ac:dyDescent="0.3">
      <c r="A42" s="10" t="s">
        <v>27</v>
      </c>
      <c r="B42" s="10" t="s">
        <v>12</v>
      </c>
      <c r="C42" s="10" t="s">
        <v>12</v>
      </c>
      <c r="D42" s="10" t="s">
        <v>12</v>
      </c>
      <c r="E42" s="10" t="s">
        <v>12</v>
      </c>
      <c r="F42" s="10">
        <v>0</v>
      </c>
      <c r="G42" s="10" t="s">
        <v>14</v>
      </c>
      <c r="H42" s="10"/>
    </row>
    <row r="43" spans="1:8" x14ac:dyDescent="0.3">
      <c r="A43" s="10" t="s">
        <v>28</v>
      </c>
      <c r="B43" s="10" t="s">
        <v>12</v>
      </c>
      <c r="C43" s="10" t="s">
        <v>12</v>
      </c>
      <c r="D43" s="10" t="s">
        <v>12</v>
      </c>
      <c r="E43" s="10" t="s">
        <v>12</v>
      </c>
      <c r="F43" s="10">
        <v>0</v>
      </c>
      <c r="G43" s="10" t="s">
        <v>14</v>
      </c>
      <c r="H43" s="10"/>
    </row>
    <row r="44" spans="1:8" x14ac:dyDescent="0.3">
      <c r="A44" s="10" t="s">
        <v>29</v>
      </c>
      <c r="B44" s="10" t="s">
        <v>12</v>
      </c>
      <c r="C44" s="10" t="s">
        <v>12</v>
      </c>
      <c r="D44" s="10" t="s">
        <v>12</v>
      </c>
      <c r="E44" s="10" t="s">
        <v>12</v>
      </c>
      <c r="F44" s="10">
        <v>0</v>
      </c>
      <c r="G44" s="10" t="s">
        <v>14</v>
      </c>
      <c r="H44" s="10"/>
    </row>
    <row r="45" spans="1:8" x14ac:dyDescent="0.3">
      <c r="A45" s="10" t="s">
        <v>30</v>
      </c>
      <c r="B45" s="10" t="s">
        <v>12</v>
      </c>
      <c r="C45" s="10" t="s">
        <v>12</v>
      </c>
      <c r="D45" s="10" t="s">
        <v>12</v>
      </c>
      <c r="E45" s="10" t="s">
        <v>12</v>
      </c>
      <c r="F45" s="10">
        <v>0</v>
      </c>
      <c r="G45" s="10" t="s">
        <v>14</v>
      </c>
      <c r="H45" s="10"/>
    </row>
    <row r="46" spans="1:8" x14ac:dyDescent="0.3">
      <c r="A46" s="10" t="s">
        <v>31</v>
      </c>
      <c r="B46" s="10" t="s">
        <v>12</v>
      </c>
      <c r="C46" s="10" t="s">
        <v>12</v>
      </c>
      <c r="D46" s="10" t="s">
        <v>12</v>
      </c>
      <c r="E46" s="10" t="s">
        <v>12</v>
      </c>
      <c r="F46" s="10">
        <v>0</v>
      </c>
      <c r="G46" s="10" t="s">
        <v>14</v>
      </c>
      <c r="H46" s="10"/>
    </row>
    <row r="47" spans="1:8" x14ac:dyDescent="0.3">
      <c r="A47" s="10" t="s">
        <v>32</v>
      </c>
      <c r="B47" s="10" t="s">
        <v>12</v>
      </c>
      <c r="C47" s="10" t="s">
        <v>12</v>
      </c>
      <c r="D47" s="10" t="s">
        <v>12</v>
      </c>
      <c r="E47" s="10" t="s">
        <v>12</v>
      </c>
      <c r="F47" s="10">
        <v>0</v>
      </c>
      <c r="G47" s="10" t="s">
        <v>14</v>
      </c>
      <c r="H47" s="10"/>
    </row>
    <row r="48" spans="1:8" x14ac:dyDescent="0.3">
      <c r="A48" s="10" t="s">
        <v>33</v>
      </c>
      <c r="B48" s="10" t="s">
        <v>12</v>
      </c>
      <c r="C48" s="10" t="s">
        <v>12</v>
      </c>
      <c r="D48" s="10" t="s">
        <v>12</v>
      </c>
      <c r="E48" s="10" t="s">
        <v>12</v>
      </c>
      <c r="F48" s="10">
        <v>0</v>
      </c>
      <c r="G48" s="10" t="s">
        <v>14</v>
      </c>
      <c r="H48" s="10"/>
    </row>
    <row r="49" spans="1:8" x14ac:dyDescent="0.3">
      <c r="A49" s="10" t="s">
        <v>34</v>
      </c>
      <c r="B49" s="10" t="s">
        <v>12</v>
      </c>
      <c r="C49" s="10" t="s">
        <v>12</v>
      </c>
      <c r="D49" s="10" t="s">
        <v>12</v>
      </c>
      <c r="E49" s="10" t="s">
        <v>12</v>
      </c>
      <c r="F49" s="10">
        <v>0</v>
      </c>
      <c r="G49" s="10" t="s">
        <v>14</v>
      </c>
      <c r="H49" s="10"/>
    </row>
    <row r="50" spans="1:8" x14ac:dyDescent="0.3">
      <c r="A50" s="10" t="s">
        <v>35</v>
      </c>
      <c r="B50" s="10" t="s">
        <v>12</v>
      </c>
      <c r="C50" s="10" t="s">
        <v>12</v>
      </c>
      <c r="D50" s="10" t="s">
        <v>12</v>
      </c>
      <c r="E50" s="10" t="s">
        <v>12</v>
      </c>
      <c r="F50" s="10">
        <v>0</v>
      </c>
      <c r="G50" s="10" t="s">
        <v>14</v>
      </c>
      <c r="H50" s="10"/>
    </row>
    <row r="51" spans="1:8" x14ac:dyDescent="0.3">
      <c r="A51" s="10" t="s">
        <v>36</v>
      </c>
      <c r="B51" s="10" t="s">
        <v>12</v>
      </c>
      <c r="C51" s="10" t="s">
        <v>12</v>
      </c>
      <c r="D51" s="10" t="s">
        <v>12</v>
      </c>
      <c r="E51" s="10" t="s">
        <v>12</v>
      </c>
      <c r="F51" s="10">
        <v>0</v>
      </c>
      <c r="G51" s="10" t="s">
        <v>14</v>
      </c>
      <c r="H51" s="10"/>
    </row>
    <row r="52" spans="1:8" x14ac:dyDescent="0.3">
      <c r="A52" s="10" t="s">
        <v>37</v>
      </c>
      <c r="B52" s="10" t="s">
        <v>12</v>
      </c>
      <c r="C52" s="10" t="s">
        <v>12</v>
      </c>
      <c r="D52" s="10" t="s">
        <v>12</v>
      </c>
      <c r="E52" s="10" t="s">
        <v>12</v>
      </c>
      <c r="F52" s="10">
        <v>0</v>
      </c>
      <c r="G52" s="10" t="s">
        <v>14</v>
      </c>
      <c r="H52" s="10"/>
    </row>
    <row r="53" spans="1:8" x14ac:dyDescent="0.3">
      <c r="A53" s="10" t="s">
        <v>38</v>
      </c>
      <c r="B53" s="10" t="s">
        <v>12</v>
      </c>
      <c r="C53" s="10" t="s">
        <v>12</v>
      </c>
      <c r="D53" s="10" t="s">
        <v>12</v>
      </c>
      <c r="E53" s="10" t="s">
        <v>12</v>
      </c>
      <c r="F53" s="10">
        <v>0</v>
      </c>
      <c r="G53" s="10" t="s">
        <v>14</v>
      </c>
      <c r="H53" s="10"/>
    </row>
    <row r="54" spans="1:8" x14ac:dyDescent="0.3">
      <c r="A54" s="10" t="s">
        <v>39</v>
      </c>
      <c r="B54" s="10" t="s">
        <v>12</v>
      </c>
      <c r="C54" s="10" t="s">
        <v>12</v>
      </c>
      <c r="D54" s="10" t="s">
        <v>12</v>
      </c>
      <c r="E54" s="10" t="s">
        <v>12</v>
      </c>
      <c r="F54" s="10">
        <v>0</v>
      </c>
      <c r="G54" s="10" t="s">
        <v>14</v>
      </c>
      <c r="H54" s="10"/>
    </row>
    <row r="55" spans="1:8" x14ac:dyDescent="0.3">
      <c r="A55" s="10" t="s">
        <v>40</v>
      </c>
      <c r="B55" s="10" t="s">
        <v>12</v>
      </c>
      <c r="C55" s="10" t="s">
        <v>12</v>
      </c>
      <c r="D55" s="10" t="s">
        <v>12</v>
      </c>
      <c r="E55" s="10" t="s">
        <v>12</v>
      </c>
      <c r="F55" s="10">
        <v>0</v>
      </c>
      <c r="G55" s="10" t="s">
        <v>14</v>
      </c>
      <c r="H55" s="10"/>
    </row>
    <row r="56" spans="1:8" x14ac:dyDescent="0.3">
      <c r="A56" s="10" t="s">
        <v>41</v>
      </c>
      <c r="B56" s="10" t="s">
        <v>12</v>
      </c>
      <c r="C56" s="10" t="s">
        <v>12</v>
      </c>
      <c r="D56" s="10" t="s">
        <v>12</v>
      </c>
      <c r="E56" s="10" t="s">
        <v>12</v>
      </c>
      <c r="F56" s="10">
        <v>0</v>
      </c>
      <c r="G56" s="10" t="s">
        <v>14</v>
      </c>
      <c r="H56" s="10"/>
    </row>
    <row r="57" spans="1:8" x14ac:dyDescent="0.3">
      <c r="A57" s="10" t="s">
        <v>42</v>
      </c>
      <c r="B57" s="10" t="s">
        <v>12</v>
      </c>
      <c r="C57" s="10" t="s">
        <v>12</v>
      </c>
      <c r="D57" s="10" t="s">
        <v>12</v>
      </c>
      <c r="E57" s="10" t="s">
        <v>12</v>
      </c>
      <c r="F57" s="10">
        <v>0</v>
      </c>
      <c r="G57" s="10" t="s">
        <v>14</v>
      </c>
      <c r="H57" s="10"/>
    </row>
    <row r="58" spans="1:8" x14ac:dyDescent="0.3">
      <c r="A58" s="10" t="s">
        <v>43</v>
      </c>
      <c r="B58" s="10" t="s">
        <v>12</v>
      </c>
      <c r="C58" s="10" t="s">
        <v>12</v>
      </c>
      <c r="D58" s="10" t="s">
        <v>12</v>
      </c>
      <c r="E58" s="10" t="s">
        <v>12</v>
      </c>
      <c r="F58" s="10">
        <v>0</v>
      </c>
      <c r="G58" s="10" t="s">
        <v>14</v>
      </c>
      <c r="H58" s="10"/>
    </row>
    <row r="59" spans="1:8" x14ac:dyDescent="0.3">
      <c r="A59" s="10" t="s">
        <v>44</v>
      </c>
      <c r="B59" s="10" t="s">
        <v>12</v>
      </c>
      <c r="C59" s="10" t="s">
        <v>12</v>
      </c>
      <c r="D59" s="10" t="s">
        <v>12</v>
      </c>
      <c r="E59" s="10" t="s">
        <v>12</v>
      </c>
      <c r="F59" s="10">
        <v>0</v>
      </c>
      <c r="G59" s="10" t="s">
        <v>14</v>
      </c>
      <c r="H59" s="10"/>
    </row>
    <row r="60" spans="1:8" x14ac:dyDescent="0.3">
      <c r="A60" s="10" t="s">
        <v>45</v>
      </c>
      <c r="B60" s="10" t="s">
        <v>12</v>
      </c>
      <c r="C60" s="10" t="s">
        <v>12</v>
      </c>
      <c r="D60" s="10" t="s">
        <v>12</v>
      </c>
      <c r="E60" s="10" t="s">
        <v>12</v>
      </c>
      <c r="F60" s="10">
        <v>0</v>
      </c>
      <c r="G60" s="10" t="s">
        <v>14</v>
      </c>
      <c r="H60" s="10"/>
    </row>
    <row r="61" spans="1:8" x14ac:dyDescent="0.3">
      <c r="A61" s="10" t="s">
        <v>46</v>
      </c>
      <c r="B61" s="10" t="s">
        <v>12</v>
      </c>
      <c r="C61" s="10" t="s">
        <v>12</v>
      </c>
      <c r="D61" s="10" t="s">
        <v>12</v>
      </c>
      <c r="E61" s="10" t="s">
        <v>12</v>
      </c>
      <c r="F61" s="10">
        <v>0</v>
      </c>
      <c r="G61" s="10" t="s">
        <v>14</v>
      </c>
      <c r="H61" s="10"/>
    </row>
    <row r="62" spans="1:8" x14ac:dyDescent="0.3">
      <c r="A62" s="10" t="s">
        <v>47</v>
      </c>
      <c r="B62" s="10" t="s">
        <v>12</v>
      </c>
      <c r="C62" s="10" t="s">
        <v>12</v>
      </c>
      <c r="D62" s="10" t="s">
        <v>12</v>
      </c>
      <c r="E62" s="10" t="s">
        <v>12</v>
      </c>
      <c r="F62" s="10">
        <v>0</v>
      </c>
      <c r="G62" s="10" t="s">
        <v>14</v>
      </c>
      <c r="H62" s="10"/>
    </row>
    <row r="63" spans="1:8" x14ac:dyDescent="0.3">
      <c r="A63" s="10" t="s">
        <v>48</v>
      </c>
      <c r="B63" s="10" t="s">
        <v>12</v>
      </c>
      <c r="C63" s="10" t="s">
        <v>12</v>
      </c>
      <c r="D63" s="10" t="s">
        <v>12</v>
      </c>
      <c r="E63" s="10" t="s">
        <v>12</v>
      </c>
      <c r="F63" s="10">
        <v>0</v>
      </c>
      <c r="G63" s="10" t="s">
        <v>14</v>
      </c>
      <c r="H63" s="10"/>
    </row>
    <row r="64" spans="1:8" x14ac:dyDescent="0.3">
      <c r="A64" s="10" t="s">
        <v>49</v>
      </c>
      <c r="B64" s="10" t="s">
        <v>12</v>
      </c>
      <c r="C64" s="10" t="s">
        <v>12</v>
      </c>
      <c r="D64" s="10" t="s">
        <v>12</v>
      </c>
      <c r="E64" s="10" t="s">
        <v>12</v>
      </c>
      <c r="F64" s="10">
        <v>0</v>
      </c>
      <c r="G64" s="10" t="s">
        <v>14</v>
      </c>
      <c r="H64" s="10"/>
    </row>
    <row r="65" spans="1:8" x14ac:dyDescent="0.3">
      <c r="A65" s="10" t="s">
        <v>50</v>
      </c>
      <c r="B65" s="10" t="s">
        <v>12</v>
      </c>
      <c r="C65" s="10" t="s">
        <v>12</v>
      </c>
      <c r="D65" s="10" t="s">
        <v>12</v>
      </c>
      <c r="E65" s="10" t="s">
        <v>12</v>
      </c>
      <c r="F65" s="10">
        <v>0</v>
      </c>
      <c r="G65" s="10" t="s">
        <v>14</v>
      </c>
      <c r="H65" s="10"/>
    </row>
    <row r="66" spans="1:8" x14ac:dyDescent="0.3">
      <c r="A66" s="10" t="s">
        <v>51</v>
      </c>
      <c r="B66" s="10" t="s">
        <v>12</v>
      </c>
      <c r="C66" s="10" t="s">
        <v>12</v>
      </c>
      <c r="D66" s="10" t="s">
        <v>12</v>
      </c>
      <c r="E66" s="10" t="s">
        <v>12</v>
      </c>
      <c r="F66" s="10">
        <v>0</v>
      </c>
      <c r="G66" s="10" t="s">
        <v>14</v>
      </c>
      <c r="H66" s="10"/>
    </row>
    <row r="67" spans="1:8" x14ac:dyDescent="0.3">
      <c r="A67" s="10" t="s">
        <v>52</v>
      </c>
      <c r="B67" s="10" t="s">
        <v>12</v>
      </c>
      <c r="C67" s="10" t="s">
        <v>12</v>
      </c>
      <c r="D67" s="10" t="s">
        <v>12</v>
      </c>
      <c r="E67" s="10" t="s">
        <v>12</v>
      </c>
      <c r="F67" s="10">
        <v>0</v>
      </c>
      <c r="G67" s="10" t="s">
        <v>14</v>
      </c>
      <c r="H67" s="10"/>
    </row>
    <row r="68" spans="1:8" x14ac:dyDescent="0.3">
      <c r="A68" s="10" t="s">
        <v>53</v>
      </c>
      <c r="B68" s="10" t="s">
        <v>12</v>
      </c>
      <c r="C68" s="10" t="s">
        <v>12</v>
      </c>
      <c r="D68" s="10" t="s">
        <v>12</v>
      </c>
      <c r="E68" s="10" t="s">
        <v>12</v>
      </c>
      <c r="F68" s="10">
        <v>0</v>
      </c>
      <c r="G68" s="10" t="s">
        <v>14</v>
      </c>
      <c r="H68" s="10"/>
    </row>
    <row r="69" spans="1:8" x14ac:dyDescent="0.3">
      <c r="A69" s="10" t="s">
        <v>54</v>
      </c>
      <c r="B69" s="10" t="s">
        <v>12</v>
      </c>
      <c r="C69" s="10" t="s">
        <v>12</v>
      </c>
      <c r="D69" s="10" t="s">
        <v>12</v>
      </c>
      <c r="E69" s="10" t="s">
        <v>12</v>
      </c>
      <c r="F69" s="10">
        <v>0</v>
      </c>
      <c r="G69" s="10" t="s">
        <v>14</v>
      </c>
      <c r="H69" s="10"/>
    </row>
    <row r="70" spans="1:8" x14ac:dyDescent="0.3">
      <c r="A70" s="10" t="s">
        <v>55</v>
      </c>
      <c r="B70" s="10" t="s">
        <v>12</v>
      </c>
      <c r="C70" s="10" t="s">
        <v>12</v>
      </c>
      <c r="D70" s="10" t="s">
        <v>12</v>
      </c>
      <c r="E70" s="10" t="s">
        <v>12</v>
      </c>
      <c r="F70" s="10">
        <v>0</v>
      </c>
      <c r="G70" s="10" t="s">
        <v>14</v>
      </c>
      <c r="H70" s="10"/>
    </row>
    <row r="71" spans="1:8" x14ac:dyDescent="0.3">
      <c r="A71" s="10" t="s">
        <v>56</v>
      </c>
      <c r="B71" s="10" t="s">
        <v>12</v>
      </c>
      <c r="C71" s="10" t="s">
        <v>12</v>
      </c>
      <c r="D71" s="10" t="s">
        <v>12</v>
      </c>
      <c r="E71" s="10" t="s">
        <v>12</v>
      </c>
      <c r="F71" s="10">
        <v>0</v>
      </c>
      <c r="G71" s="10" t="s">
        <v>14</v>
      </c>
      <c r="H71" s="10"/>
    </row>
    <row r="72" spans="1:8" ht="15" thickBot="1" x14ac:dyDescent="0.35">
      <c r="A72" s="11" t="s">
        <v>57</v>
      </c>
      <c r="B72" s="11" t="s">
        <v>12</v>
      </c>
      <c r="C72" s="11" t="s">
        <v>12</v>
      </c>
      <c r="D72" s="11" t="s">
        <v>12</v>
      </c>
      <c r="E72" s="11" t="s">
        <v>12</v>
      </c>
      <c r="F72" s="11">
        <v>0</v>
      </c>
      <c r="G72" s="11" t="s">
        <v>14</v>
      </c>
      <c r="H72" s="11"/>
    </row>
    <row r="73" spans="1:8" x14ac:dyDescent="0.3">
      <c r="A73" s="12" t="s">
        <v>23</v>
      </c>
      <c r="B73" s="12" t="s">
        <v>12</v>
      </c>
      <c r="C73" s="12" t="s">
        <v>12</v>
      </c>
      <c r="D73" s="12" t="s">
        <v>12</v>
      </c>
      <c r="E73" s="12" t="s">
        <v>12</v>
      </c>
      <c r="F73" s="12">
        <v>0</v>
      </c>
      <c r="G73" s="12" t="s">
        <v>15</v>
      </c>
      <c r="H73" s="12"/>
    </row>
    <row r="74" spans="1:8" x14ac:dyDescent="0.3">
      <c r="A74" s="12" t="s">
        <v>24</v>
      </c>
      <c r="B74" s="12" t="s">
        <v>12</v>
      </c>
      <c r="C74" s="12" t="s">
        <v>12</v>
      </c>
      <c r="D74" s="12" t="s">
        <v>12</v>
      </c>
      <c r="E74" s="12" t="s">
        <v>12</v>
      </c>
      <c r="F74" s="12">
        <v>0</v>
      </c>
      <c r="G74" s="12" t="s">
        <v>15</v>
      </c>
      <c r="H74" s="12"/>
    </row>
    <row r="75" spans="1:8" x14ac:dyDescent="0.3">
      <c r="A75" s="12" t="s">
        <v>25</v>
      </c>
      <c r="B75" s="12" t="s">
        <v>12</v>
      </c>
      <c r="C75" s="12" t="s">
        <v>12</v>
      </c>
      <c r="D75" s="12" t="s">
        <v>12</v>
      </c>
      <c r="E75" s="12" t="s">
        <v>12</v>
      </c>
      <c r="F75" s="12">
        <v>0</v>
      </c>
      <c r="G75" s="12" t="s">
        <v>15</v>
      </c>
      <c r="H75" s="12"/>
    </row>
    <row r="76" spans="1:8" x14ac:dyDescent="0.3">
      <c r="A76" s="12" t="s">
        <v>26</v>
      </c>
      <c r="B76" s="12" t="s">
        <v>12</v>
      </c>
      <c r="C76" s="12" t="s">
        <v>12</v>
      </c>
      <c r="D76" s="12" t="s">
        <v>12</v>
      </c>
      <c r="E76" s="12" t="s">
        <v>12</v>
      </c>
      <c r="F76" s="12">
        <v>0</v>
      </c>
      <c r="G76" s="12" t="s">
        <v>15</v>
      </c>
      <c r="H76" s="12"/>
    </row>
    <row r="77" spans="1:8" x14ac:dyDescent="0.3">
      <c r="A77" s="12" t="s">
        <v>27</v>
      </c>
      <c r="B77" s="12" t="s">
        <v>12</v>
      </c>
      <c r="C77" s="12" t="s">
        <v>12</v>
      </c>
      <c r="D77" s="12" t="s">
        <v>12</v>
      </c>
      <c r="E77" s="12" t="s">
        <v>12</v>
      </c>
      <c r="F77" s="12">
        <v>0</v>
      </c>
      <c r="G77" s="12" t="s">
        <v>15</v>
      </c>
      <c r="H77" s="12"/>
    </row>
    <row r="78" spans="1:8" x14ac:dyDescent="0.3">
      <c r="A78" s="12" t="s">
        <v>28</v>
      </c>
      <c r="B78" s="12" t="s">
        <v>12</v>
      </c>
      <c r="C78" s="12" t="s">
        <v>12</v>
      </c>
      <c r="D78" s="12" t="s">
        <v>12</v>
      </c>
      <c r="E78" s="12" t="s">
        <v>12</v>
      </c>
      <c r="F78" s="12">
        <v>0</v>
      </c>
      <c r="G78" s="12" t="s">
        <v>15</v>
      </c>
      <c r="H78" s="12"/>
    </row>
    <row r="79" spans="1:8" x14ac:dyDescent="0.3">
      <c r="A79" s="12" t="s">
        <v>29</v>
      </c>
      <c r="B79" s="12" t="s">
        <v>12</v>
      </c>
      <c r="C79" s="12" t="s">
        <v>12</v>
      </c>
      <c r="D79" s="12" t="s">
        <v>12</v>
      </c>
      <c r="E79" s="12" t="s">
        <v>12</v>
      </c>
      <c r="F79" s="12">
        <v>0</v>
      </c>
      <c r="G79" s="12" t="s">
        <v>15</v>
      </c>
      <c r="H79" s="12"/>
    </row>
    <row r="80" spans="1:8" x14ac:dyDescent="0.3">
      <c r="A80" s="12" t="s">
        <v>30</v>
      </c>
      <c r="B80" s="12" t="s">
        <v>12</v>
      </c>
      <c r="C80" s="12" t="s">
        <v>12</v>
      </c>
      <c r="D80" s="12" t="s">
        <v>12</v>
      </c>
      <c r="E80" s="12" t="s">
        <v>12</v>
      </c>
      <c r="F80" s="12">
        <v>0</v>
      </c>
      <c r="G80" s="12" t="s">
        <v>15</v>
      </c>
      <c r="H80" s="12"/>
    </row>
    <row r="81" spans="1:8" x14ac:dyDescent="0.3">
      <c r="A81" s="12" t="s">
        <v>31</v>
      </c>
      <c r="B81" s="12" t="s">
        <v>12</v>
      </c>
      <c r="C81" s="12" t="s">
        <v>12</v>
      </c>
      <c r="D81" s="12" t="s">
        <v>12</v>
      </c>
      <c r="E81" s="12" t="s">
        <v>12</v>
      </c>
      <c r="F81" s="12">
        <v>0</v>
      </c>
      <c r="G81" s="12" t="s">
        <v>15</v>
      </c>
      <c r="H81" s="12"/>
    </row>
    <row r="82" spans="1:8" x14ac:dyDescent="0.3">
      <c r="A82" s="12" t="s">
        <v>32</v>
      </c>
      <c r="B82" s="12" t="s">
        <v>12</v>
      </c>
      <c r="C82" s="12" t="s">
        <v>12</v>
      </c>
      <c r="D82" s="12" t="s">
        <v>12</v>
      </c>
      <c r="E82" s="12" t="s">
        <v>12</v>
      </c>
      <c r="F82" s="12">
        <v>0</v>
      </c>
      <c r="G82" s="12" t="s">
        <v>15</v>
      </c>
      <c r="H82" s="12"/>
    </row>
    <row r="83" spans="1:8" x14ac:dyDescent="0.3">
      <c r="A83" s="12" t="s">
        <v>33</v>
      </c>
      <c r="B83" s="12" t="s">
        <v>12</v>
      </c>
      <c r="C83" s="12" t="s">
        <v>12</v>
      </c>
      <c r="D83" s="12" t="s">
        <v>12</v>
      </c>
      <c r="E83" s="12" t="s">
        <v>12</v>
      </c>
      <c r="F83" s="12">
        <v>0</v>
      </c>
      <c r="G83" s="12" t="s">
        <v>15</v>
      </c>
      <c r="H83" s="12"/>
    </row>
    <row r="84" spans="1:8" x14ac:dyDescent="0.3">
      <c r="A84" s="12" t="s">
        <v>34</v>
      </c>
      <c r="B84" s="12" t="s">
        <v>12</v>
      </c>
      <c r="C84" s="12" t="s">
        <v>12</v>
      </c>
      <c r="D84" s="12" t="s">
        <v>12</v>
      </c>
      <c r="E84" s="12" t="s">
        <v>12</v>
      </c>
      <c r="F84" s="12">
        <v>0</v>
      </c>
      <c r="G84" s="12" t="s">
        <v>15</v>
      </c>
      <c r="H84" s="12"/>
    </row>
    <row r="85" spans="1:8" x14ac:dyDescent="0.3">
      <c r="A85" s="12" t="s">
        <v>35</v>
      </c>
      <c r="B85" s="12" t="s">
        <v>12</v>
      </c>
      <c r="C85" s="12" t="s">
        <v>12</v>
      </c>
      <c r="D85" s="12" t="s">
        <v>12</v>
      </c>
      <c r="E85" s="12" t="s">
        <v>12</v>
      </c>
      <c r="F85" s="12">
        <v>0</v>
      </c>
      <c r="G85" s="12" t="s">
        <v>15</v>
      </c>
      <c r="H85" s="12"/>
    </row>
    <row r="86" spans="1:8" x14ac:dyDescent="0.3">
      <c r="A86" s="12" t="s">
        <v>36</v>
      </c>
      <c r="B86" s="12" t="s">
        <v>12</v>
      </c>
      <c r="C86" s="12" t="s">
        <v>12</v>
      </c>
      <c r="D86" s="12" t="s">
        <v>12</v>
      </c>
      <c r="E86" s="12" t="s">
        <v>12</v>
      </c>
      <c r="F86" s="12">
        <v>0</v>
      </c>
      <c r="G86" s="12" t="s">
        <v>15</v>
      </c>
      <c r="H86" s="12"/>
    </row>
    <row r="87" spans="1:8" x14ac:dyDescent="0.3">
      <c r="A87" s="12" t="s">
        <v>37</v>
      </c>
      <c r="B87" s="12" t="s">
        <v>12</v>
      </c>
      <c r="C87" s="12" t="s">
        <v>12</v>
      </c>
      <c r="D87" s="12" t="s">
        <v>12</v>
      </c>
      <c r="E87" s="12" t="s">
        <v>12</v>
      </c>
      <c r="F87" s="12">
        <v>0</v>
      </c>
      <c r="G87" s="12" t="s">
        <v>15</v>
      </c>
      <c r="H87" s="12"/>
    </row>
    <row r="88" spans="1:8" x14ac:dyDescent="0.3">
      <c r="A88" s="12" t="s">
        <v>38</v>
      </c>
      <c r="B88" s="12" t="s">
        <v>12</v>
      </c>
      <c r="C88" s="12" t="s">
        <v>12</v>
      </c>
      <c r="D88" s="12" t="s">
        <v>12</v>
      </c>
      <c r="E88" s="12" t="s">
        <v>12</v>
      </c>
      <c r="F88" s="12">
        <v>0</v>
      </c>
      <c r="G88" s="12" t="s">
        <v>15</v>
      </c>
      <c r="H88" s="12"/>
    </row>
    <row r="89" spans="1:8" x14ac:dyDescent="0.3">
      <c r="A89" s="12" t="s">
        <v>39</v>
      </c>
      <c r="B89" s="12" t="s">
        <v>12</v>
      </c>
      <c r="C89" s="12" t="s">
        <v>12</v>
      </c>
      <c r="D89" s="12" t="s">
        <v>12</v>
      </c>
      <c r="E89" s="12" t="s">
        <v>12</v>
      </c>
      <c r="F89" s="12">
        <v>0</v>
      </c>
      <c r="G89" s="12" t="s">
        <v>15</v>
      </c>
      <c r="H89" s="12"/>
    </row>
    <row r="90" spans="1:8" x14ac:dyDescent="0.3">
      <c r="A90" s="12" t="s">
        <v>40</v>
      </c>
      <c r="B90" s="12" t="s">
        <v>12</v>
      </c>
      <c r="C90" s="12" t="s">
        <v>12</v>
      </c>
      <c r="D90" s="12" t="s">
        <v>12</v>
      </c>
      <c r="E90" s="12" t="s">
        <v>12</v>
      </c>
      <c r="F90" s="12">
        <v>0</v>
      </c>
      <c r="G90" s="12" t="s">
        <v>15</v>
      </c>
      <c r="H90" s="12"/>
    </row>
    <row r="91" spans="1:8" x14ac:dyDescent="0.3">
      <c r="A91" s="12" t="s">
        <v>41</v>
      </c>
      <c r="B91" s="12" t="s">
        <v>12</v>
      </c>
      <c r="C91" s="12" t="s">
        <v>12</v>
      </c>
      <c r="D91" s="12" t="s">
        <v>12</v>
      </c>
      <c r="E91" s="12" t="s">
        <v>12</v>
      </c>
      <c r="F91" s="12">
        <v>0</v>
      </c>
      <c r="G91" s="12" t="s">
        <v>15</v>
      </c>
      <c r="H91" s="12"/>
    </row>
    <row r="92" spans="1:8" x14ac:dyDescent="0.3">
      <c r="A92" s="12" t="s">
        <v>42</v>
      </c>
      <c r="B92" s="12" t="s">
        <v>12</v>
      </c>
      <c r="C92" s="12" t="s">
        <v>12</v>
      </c>
      <c r="D92" s="12" t="s">
        <v>12</v>
      </c>
      <c r="E92" s="12" t="s">
        <v>12</v>
      </c>
      <c r="F92" s="12">
        <v>0</v>
      </c>
      <c r="G92" s="12" t="s">
        <v>15</v>
      </c>
      <c r="H92" s="12"/>
    </row>
    <row r="93" spans="1:8" x14ac:dyDescent="0.3">
      <c r="A93" s="12" t="s">
        <v>43</v>
      </c>
      <c r="B93" s="12" t="s">
        <v>12</v>
      </c>
      <c r="C93" s="12" t="s">
        <v>12</v>
      </c>
      <c r="D93" s="12" t="s">
        <v>12</v>
      </c>
      <c r="E93" s="12" t="s">
        <v>12</v>
      </c>
      <c r="F93" s="12">
        <v>0</v>
      </c>
      <c r="G93" s="12" t="s">
        <v>15</v>
      </c>
      <c r="H93" s="12"/>
    </row>
    <row r="94" spans="1:8" x14ac:dyDescent="0.3">
      <c r="A94" s="12" t="s">
        <v>44</v>
      </c>
      <c r="B94" s="12" t="s">
        <v>12</v>
      </c>
      <c r="C94" s="12" t="s">
        <v>12</v>
      </c>
      <c r="D94" s="12" t="s">
        <v>12</v>
      </c>
      <c r="E94" s="12" t="s">
        <v>12</v>
      </c>
      <c r="F94" s="12">
        <v>0</v>
      </c>
      <c r="G94" s="12" t="s">
        <v>15</v>
      </c>
      <c r="H94" s="12"/>
    </row>
    <row r="95" spans="1:8" x14ac:dyDescent="0.3">
      <c r="A95" s="12" t="s">
        <v>45</v>
      </c>
      <c r="B95" s="12" t="s">
        <v>12</v>
      </c>
      <c r="C95" s="12" t="s">
        <v>12</v>
      </c>
      <c r="D95" s="12" t="s">
        <v>12</v>
      </c>
      <c r="E95" s="12" t="s">
        <v>12</v>
      </c>
      <c r="F95" s="12">
        <v>0</v>
      </c>
      <c r="G95" s="12" t="s">
        <v>15</v>
      </c>
      <c r="H95" s="12"/>
    </row>
    <row r="96" spans="1:8" x14ac:dyDescent="0.3">
      <c r="A96" s="12" t="s">
        <v>46</v>
      </c>
      <c r="B96" s="12" t="s">
        <v>12</v>
      </c>
      <c r="C96" s="12" t="s">
        <v>12</v>
      </c>
      <c r="D96" s="12" t="s">
        <v>12</v>
      </c>
      <c r="E96" s="12" t="s">
        <v>12</v>
      </c>
      <c r="F96" s="12">
        <v>0</v>
      </c>
      <c r="G96" s="12" t="s">
        <v>15</v>
      </c>
      <c r="H96" s="12"/>
    </row>
    <row r="97" spans="1:13" x14ac:dyDescent="0.3">
      <c r="A97" s="12" t="s">
        <v>47</v>
      </c>
      <c r="B97" s="12" t="s">
        <v>12</v>
      </c>
      <c r="C97" s="12" t="s">
        <v>12</v>
      </c>
      <c r="D97" s="12" t="s">
        <v>12</v>
      </c>
      <c r="E97" s="12" t="s">
        <v>12</v>
      </c>
      <c r="F97" s="12">
        <v>0</v>
      </c>
      <c r="G97" s="12" t="s">
        <v>15</v>
      </c>
      <c r="H97" s="12"/>
    </row>
    <row r="98" spans="1:13" x14ac:dyDescent="0.3">
      <c r="A98" s="12" t="s">
        <v>48</v>
      </c>
      <c r="B98" s="12" t="s">
        <v>12</v>
      </c>
      <c r="C98" s="12" t="s">
        <v>12</v>
      </c>
      <c r="D98" s="12" t="s">
        <v>12</v>
      </c>
      <c r="E98" s="12" t="s">
        <v>12</v>
      </c>
      <c r="F98" s="12">
        <v>0</v>
      </c>
      <c r="G98" s="12" t="s">
        <v>15</v>
      </c>
      <c r="H98" s="12"/>
    </row>
    <row r="99" spans="1:13" x14ac:dyDescent="0.3">
      <c r="A99" s="12" t="s">
        <v>49</v>
      </c>
      <c r="B99" s="12" t="s">
        <v>12</v>
      </c>
      <c r="C99" s="12" t="s">
        <v>12</v>
      </c>
      <c r="D99" s="12" t="s">
        <v>12</v>
      </c>
      <c r="E99" s="12" t="s">
        <v>12</v>
      </c>
      <c r="F99" s="12">
        <v>0</v>
      </c>
      <c r="G99" s="12" t="s">
        <v>15</v>
      </c>
      <c r="H99" s="12"/>
    </row>
    <row r="100" spans="1:13" x14ac:dyDescent="0.3">
      <c r="A100" s="12" t="s">
        <v>50</v>
      </c>
      <c r="B100" s="12" t="s">
        <v>12</v>
      </c>
      <c r="C100" s="12" t="s">
        <v>12</v>
      </c>
      <c r="D100" s="12" t="s">
        <v>12</v>
      </c>
      <c r="E100" s="12" t="s">
        <v>12</v>
      </c>
      <c r="F100" s="12">
        <v>0</v>
      </c>
      <c r="G100" s="12" t="s">
        <v>15</v>
      </c>
      <c r="H100" s="12"/>
    </row>
    <row r="101" spans="1:13" x14ac:dyDescent="0.3">
      <c r="A101" s="12" t="s">
        <v>51</v>
      </c>
      <c r="B101" s="12" t="s">
        <v>12</v>
      </c>
      <c r="C101" s="12" t="s">
        <v>12</v>
      </c>
      <c r="D101" s="12" t="s">
        <v>12</v>
      </c>
      <c r="E101" s="12" t="s">
        <v>12</v>
      </c>
      <c r="F101" s="12">
        <v>0</v>
      </c>
      <c r="G101" s="12" t="s">
        <v>15</v>
      </c>
      <c r="H101" s="12"/>
    </row>
    <row r="102" spans="1:13" x14ac:dyDescent="0.3">
      <c r="A102" s="12" t="s">
        <v>52</v>
      </c>
      <c r="B102" s="12" t="s">
        <v>12</v>
      </c>
      <c r="C102" s="12" t="s">
        <v>12</v>
      </c>
      <c r="D102" s="12" t="s">
        <v>12</v>
      </c>
      <c r="E102" s="12" t="s">
        <v>12</v>
      </c>
      <c r="F102" s="12">
        <v>0</v>
      </c>
      <c r="G102" s="12" t="s">
        <v>15</v>
      </c>
      <c r="H102" s="12"/>
    </row>
    <row r="103" spans="1:13" x14ac:dyDescent="0.3">
      <c r="A103" s="12" t="s">
        <v>53</v>
      </c>
      <c r="B103" s="12" t="s">
        <v>12</v>
      </c>
      <c r="C103" s="12" t="s">
        <v>12</v>
      </c>
      <c r="D103" s="12" t="s">
        <v>12</v>
      </c>
      <c r="E103" s="12" t="s">
        <v>12</v>
      </c>
      <c r="F103" s="12">
        <v>0</v>
      </c>
      <c r="G103" s="12" t="s">
        <v>15</v>
      </c>
      <c r="H103" s="12"/>
    </row>
    <row r="104" spans="1:13" x14ac:dyDescent="0.3">
      <c r="A104" s="12" t="s">
        <v>54</v>
      </c>
      <c r="B104" s="12" t="s">
        <v>12</v>
      </c>
      <c r="C104" s="12" t="s">
        <v>12</v>
      </c>
      <c r="D104" s="12" t="s">
        <v>12</v>
      </c>
      <c r="E104" s="12" t="s">
        <v>12</v>
      </c>
      <c r="F104" s="12">
        <v>0</v>
      </c>
      <c r="G104" s="12" t="s">
        <v>15</v>
      </c>
      <c r="H104" s="12"/>
    </row>
    <row r="105" spans="1:13" x14ac:dyDescent="0.3">
      <c r="A105" s="12" t="s">
        <v>55</v>
      </c>
      <c r="B105" s="12" t="s">
        <v>12</v>
      </c>
      <c r="C105" s="12" t="s">
        <v>12</v>
      </c>
      <c r="D105" s="12" t="s">
        <v>12</v>
      </c>
      <c r="E105" s="12" t="s">
        <v>12</v>
      </c>
      <c r="F105" s="12">
        <v>0</v>
      </c>
      <c r="G105" s="12" t="s">
        <v>15</v>
      </c>
      <c r="H105" s="12"/>
    </row>
    <row r="106" spans="1:13" x14ac:dyDescent="0.3">
      <c r="A106" s="12" t="s">
        <v>56</v>
      </c>
      <c r="B106" s="12" t="s">
        <v>12</v>
      </c>
      <c r="C106" s="12" t="s">
        <v>12</v>
      </c>
      <c r="D106" s="12" t="s">
        <v>12</v>
      </c>
      <c r="E106" s="12" t="s">
        <v>12</v>
      </c>
      <c r="F106" s="12">
        <v>0</v>
      </c>
      <c r="G106" s="12" t="s">
        <v>15</v>
      </c>
      <c r="H106" s="12"/>
    </row>
    <row r="107" spans="1:13" ht="15" thickBot="1" x14ac:dyDescent="0.35">
      <c r="A107" s="13" t="s">
        <v>57</v>
      </c>
      <c r="B107" s="13" t="s">
        <v>12</v>
      </c>
      <c r="C107" s="13" t="s">
        <v>12</v>
      </c>
      <c r="D107" s="13" t="s">
        <v>12</v>
      </c>
      <c r="E107" s="13" t="s">
        <v>12</v>
      </c>
      <c r="F107" s="13">
        <v>0</v>
      </c>
      <c r="G107" s="13" t="s">
        <v>15</v>
      </c>
      <c r="H107" s="13"/>
    </row>
    <row r="108" spans="1:13" x14ac:dyDescent="0.3">
      <c r="A108" s="14" t="s">
        <v>23</v>
      </c>
      <c r="B108" s="14" t="s">
        <v>12</v>
      </c>
      <c r="C108" s="14" t="s">
        <v>12</v>
      </c>
      <c r="D108" s="14" t="s">
        <v>16</v>
      </c>
      <c r="E108" s="14" t="s">
        <v>12</v>
      </c>
      <c r="F108" s="14">
        <v>2.77</v>
      </c>
      <c r="G108" s="14" t="s">
        <v>17</v>
      </c>
      <c r="H108" s="14"/>
      <c r="J108" s="22" t="s">
        <v>60</v>
      </c>
      <c r="K108" s="23" t="s">
        <v>61</v>
      </c>
      <c r="L108" s="24" t="s">
        <v>62</v>
      </c>
      <c r="M108" t="s">
        <v>63</v>
      </c>
    </row>
    <row r="109" spans="1:13" x14ac:dyDescent="0.3">
      <c r="A109" s="14" t="s">
        <v>24</v>
      </c>
      <c r="B109" s="14" t="s">
        <v>12</v>
      </c>
      <c r="C109" s="14" t="s">
        <v>12</v>
      </c>
      <c r="D109" s="14" t="s">
        <v>12</v>
      </c>
      <c r="E109" s="14" t="s">
        <v>12</v>
      </c>
      <c r="F109" s="14">
        <v>0</v>
      </c>
      <c r="G109" s="14" t="s">
        <v>17</v>
      </c>
      <c r="H109" s="14"/>
      <c r="J109" s="25" t="s">
        <v>64</v>
      </c>
      <c r="K109" s="3">
        <f>AVERAGE(F108:F109,F116:F119,F123:F124,F127:F130,F135:F138)</f>
        <v>0.173125</v>
      </c>
      <c r="L109" s="34">
        <f>AVERAGE(F110:F111,F120:F122,F125:F126,F131:F134,F139:F142)</f>
        <v>0.27200000000000002</v>
      </c>
      <c r="M109" s="3">
        <f>AVERAGE(F112:F115)</f>
        <v>0</v>
      </c>
    </row>
    <row r="110" spans="1:13" ht="15" thickBot="1" x14ac:dyDescent="0.35">
      <c r="A110" s="15" t="s">
        <v>25</v>
      </c>
      <c r="B110" s="15" t="s">
        <v>12</v>
      </c>
      <c r="C110" s="15" t="s">
        <v>12</v>
      </c>
      <c r="D110" s="15" t="s">
        <v>12</v>
      </c>
      <c r="E110" s="15" t="s">
        <v>12</v>
      </c>
      <c r="F110" s="15">
        <v>0</v>
      </c>
      <c r="G110" s="15" t="s">
        <v>17</v>
      </c>
      <c r="H110" s="15"/>
      <c r="J110" s="26" t="s">
        <v>65</v>
      </c>
      <c r="K110" s="33">
        <f>3*_xlfn.STDEV.S(F108:F109,F116:F119,F123:F124,F127:F130,F135:F138)</f>
        <v>2.0775000000000001</v>
      </c>
      <c r="L110" s="35">
        <f>3*_xlfn.STDEV.S(F110:F111,F120:F122,F125:F126,F131:F134,F139:F142)</f>
        <v>2.5717942597116346</v>
      </c>
      <c r="M110" s="3">
        <f>_xlfn.STDEV.S(F112:F115)</f>
        <v>0</v>
      </c>
    </row>
    <row r="111" spans="1:13" x14ac:dyDescent="0.3">
      <c r="A111" s="15" t="s">
        <v>26</v>
      </c>
      <c r="B111" s="15" t="s">
        <v>12</v>
      </c>
      <c r="C111" s="15" t="s">
        <v>12</v>
      </c>
      <c r="D111" s="15" t="s">
        <v>16</v>
      </c>
      <c r="E111" s="15" t="s">
        <v>16</v>
      </c>
      <c r="F111" s="15">
        <v>3.28</v>
      </c>
      <c r="G111" s="15" t="s">
        <v>17</v>
      </c>
      <c r="H111" s="15"/>
    </row>
    <row r="112" spans="1:13" x14ac:dyDescent="0.3">
      <c r="A112" s="16" t="s">
        <v>27</v>
      </c>
      <c r="B112" s="16" t="s">
        <v>12</v>
      </c>
      <c r="C112" s="16" t="s">
        <v>12</v>
      </c>
      <c r="D112" s="16" t="s">
        <v>12</v>
      </c>
      <c r="E112" s="16" t="s">
        <v>12</v>
      </c>
      <c r="F112" s="16">
        <v>0</v>
      </c>
      <c r="G112" s="16" t="s">
        <v>17</v>
      </c>
      <c r="H112" s="16"/>
    </row>
    <row r="113" spans="1:8" x14ac:dyDescent="0.3">
      <c r="A113" s="16" t="s">
        <v>28</v>
      </c>
      <c r="B113" s="16" t="s">
        <v>12</v>
      </c>
      <c r="C113" s="16" t="s">
        <v>12</v>
      </c>
      <c r="D113" s="16" t="s">
        <v>12</v>
      </c>
      <c r="E113" s="16" t="s">
        <v>12</v>
      </c>
      <c r="F113" s="16">
        <v>0</v>
      </c>
      <c r="G113" s="16" t="s">
        <v>17</v>
      </c>
      <c r="H113" s="16"/>
    </row>
    <row r="114" spans="1:8" x14ac:dyDescent="0.3">
      <c r="A114" s="16" t="s">
        <v>29</v>
      </c>
      <c r="B114" s="16" t="s">
        <v>12</v>
      </c>
      <c r="C114" s="16" t="s">
        <v>12</v>
      </c>
      <c r="D114" s="16" t="s">
        <v>12</v>
      </c>
      <c r="E114" s="16" t="s">
        <v>12</v>
      </c>
      <c r="F114" s="16">
        <v>0</v>
      </c>
      <c r="G114" s="16" t="s">
        <v>17</v>
      </c>
      <c r="H114" s="16"/>
    </row>
    <row r="115" spans="1:8" x14ac:dyDescent="0.3">
      <c r="A115" s="16" t="s">
        <v>30</v>
      </c>
      <c r="B115" s="16" t="s">
        <v>12</v>
      </c>
      <c r="C115" s="16" t="s">
        <v>12</v>
      </c>
      <c r="D115" s="16" t="s">
        <v>12</v>
      </c>
      <c r="E115" s="16" t="s">
        <v>12</v>
      </c>
      <c r="F115" s="16">
        <v>0</v>
      </c>
      <c r="G115" s="16" t="s">
        <v>17</v>
      </c>
      <c r="H115" s="16"/>
    </row>
    <row r="116" spans="1:8" x14ac:dyDescent="0.3">
      <c r="A116" s="14" t="s">
        <v>31</v>
      </c>
      <c r="B116" s="14" t="s">
        <v>12</v>
      </c>
      <c r="C116" s="14" t="s">
        <v>12</v>
      </c>
      <c r="D116" s="14" t="s">
        <v>12</v>
      </c>
      <c r="E116" s="14" t="s">
        <v>12</v>
      </c>
      <c r="F116" s="14">
        <v>0</v>
      </c>
      <c r="G116" s="14" t="s">
        <v>17</v>
      </c>
      <c r="H116" s="14"/>
    </row>
    <row r="117" spans="1:8" x14ac:dyDescent="0.3">
      <c r="A117" s="14" t="s">
        <v>32</v>
      </c>
      <c r="B117" s="14" t="s">
        <v>12</v>
      </c>
      <c r="C117" s="14" t="s">
        <v>12</v>
      </c>
      <c r="D117" s="14" t="s">
        <v>12</v>
      </c>
      <c r="E117" s="14" t="s">
        <v>12</v>
      </c>
      <c r="F117" s="14">
        <v>0</v>
      </c>
      <c r="G117" s="14" t="s">
        <v>17</v>
      </c>
      <c r="H117" s="14"/>
    </row>
    <row r="118" spans="1:8" x14ac:dyDescent="0.3">
      <c r="A118" s="14" t="s">
        <v>33</v>
      </c>
      <c r="B118" s="14" t="s">
        <v>12</v>
      </c>
      <c r="C118" s="14" t="s">
        <v>12</v>
      </c>
      <c r="D118" s="14" t="s">
        <v>12</v>
      </c>
      <c r="E118" s="14" t="s">
        <v>12</v>
      </c>
      <c r="F118" s="14">
        <v>0</v>
      </c>
      <c r="G118" s="14" t="s">
        <v>17</v>
      </c>
      <c r="H118" s="14"/>
    </row>
    <row r="119" spans="1:8" x14ac:dyDescent="0.3">
      <c r="A119" s="14" t="s">
        <v>34</v>
      </c>
      <c r="B119" s="14" t="s">
        <v>12</v>
      </c>
      <c r="C119" s="14" t="s">
        <v>12</v>
      </c>
      <c r="D119" s="14" t="s">
        <v>12</v>
      </c>
      <c r="E119" s="14" t="s">
        <v>12</v>
      </c>
      <c r="F119" s="14">
        <v>0</v>
      </c>
      <c r="G119" s="14" t="s">
        <v>17</v>
      </c>
      <c r="H119" s="14"/>
    </row>
    <row r="120" spans="1:8" x14ac:dyDescent="0.3">
      <c r="A120" s="15" t="s">
        <v>35</v>
      </c>
      <c r="B120" s="15" t="s">
        <v>12</v>
      </c>
      <c r="C120" s="15" t="s">
        <v>12</v>
      </c>
      <c r="D120" s="15" t="s">
        <v>12</v>
      </c>
      <c r="E120" s="15" t="s">
        <v>12</v>
      </c>
      <c r="F120" s="15">
        <v>0</v>
      </c>
      <c r="G120" s="15" t="s">
        <v>17</v>
      </c>
      <c r="H120" s="15"/>
    </row>
    <row r="121" spans="1:8" x14ac:dyDescent="0.3">
      <c r="A121" s="15" t="s">
        <v>36</v>
      </c>
      <c r="B121" s="15" t="s">
        <v>12</v>
      </c>
      <c r="C121" s="15" t="s">
        <v>12</v>
      </c>
      <c r="D121" s="15" t="s">
        <v>12</v>
      </c>
      <c r="E121" s="15" t="s">
        <v>12</v>
      </c>
      <c r="F121" s="15">
        <v>0</v>
      </c>
      <c r="G121" s="15" t="s">
        <v>17</v>
      </c>
      <c r="H121" s="15"/>
    </row>
    <row r="122" spans="1:8" x14ac:dyDescent="0.3">
      <c r="A122" s="15" t="s">
        <v>37</v>
      </c>
      <c r="B122" s="15" t="s">
        <v>12</v>
      </c>
      <c r="C122" s="15" t="s">
        <v>12</v>
      </c>
      <c r="D122" s="15" t="s">
        <v>12</v>
      </c>
      <c r="E122" s="15" t="s">
        <v>12</v>
      </c>
      <c r="F122" s="15">
        <v>0</v>
      </c>
      <c r="G122" s="15" t="s">
        <v>17</v>
      </c>
      <c r="H122" s="15"/>
    </row>
    <row r="123" spans="1:8" x14ac:dyDescent="0.3">
      <c r="A123" s="14" t="s">
        <v>38</v>
      </c>
      <c r="B123" s="14" t="s">
        <v>12</v>
      </c>
      <c r="C123" s="14" t="s">
        <v>12</v>
      </c>
      <c r="D123" s="14" t="s">
        <v>12</v>
      </c>
      <c r="E123" s="14" t="s">
        <v>12</v>
      </c>
      <c r="F123" s="14">
        <v>0</v>
      </c>
      <c r="G123" s="14" t="s">
        <v>17</v>
      </c>
      <c r="H123" s="14"/>
    </row>
    <row r="124" spans="1:8" x14ac:dyDescent="0.3">
      <c r="A124" s="14" t="s">
        <v>39</v>
      </c>
      <c r="B124" s="14" t="s">
        <v>12</v>
      </c>
      <c r="C124" s="14" t="s">
        <v>12</v>
      </c>
      <c r="D124" s="14" t="s">
        <v>12</v>
      </c>
      <c r="E124" s="14" t="s">
        <v>12</v>
      </c>
      <c r="F124" s="14">
        <v>0</v>
      </c>
      <c r="G124" s="14" t="s">
        <v>17</v>
      </c>
      <c r="H124" s="14"/>
    </row>
    <row r="125" spans="1:8" x14ac:dyDescent="0.3">
      <c r="A125" s="15" t="s">
        <v>40</v>
      </c>
      <c r="B125" s="15" t="s">
        <v>12</v>
      </c>
      <c r="C125" s="15" t="s">
        <v>12</v>
      </c>
      <c r="D125" s="15" t="s">
        <v>12</v>
      </c>
      <c r="E125" s="15" t="s">
        <v>12</v>
      </c>
      <c r="F125" s="15">
        <v>0</v>
      </c>
      <c r="G125" s="15" t="s">
        <v>17</v>
      </c>
      <c r="H125" s="15"/>
    </row>
    <row r="126" spans="1:8" x14ac:dyDescent="0.3">
      <c r="A126" s="15" t="s">
        <v>41</v>
      </c>
      <c r="B126" s="15" t="s">
        <v>12</v>
      </c>
      <c r="C126" s="15" t="s">
        <v>12</v>
      </c>
      <c r="D126" s="15" t="s">
        <v>18</v>
      </c>
      <c r="E126" s="15" t="s">
        <v>12</v>
      </c>
      <c r="F126" s="15">
        <v>0.8</v>
      </c>
      <c r="G126" s="15" t="s">
        <v>17</v>
      </c>
      <c r="H126" s="15"/>
    </row>
    <row r="127" spans="1:8" x14ac:dyDescent="0.3">
      <c r="A127" s="14" t="s">
        <v>42</v>
      </c>
      <c r="B127" s="14" t="s">
        <v>12</v>
      </c>
      <c r="C127" s="14" t="s">
        <v>12</v>
      </c>
      <c r="D127" s="14" t="s">
        <v>12</v>
      </c>
      <c r="E127" s="14" t="s">
        <v>12</v>
      </c>
      <c r="F127" s="14">
        <v>0</v>
      </c>
      <c r="G127" s="14" t="s">
        <v>17</v>
      </c>
      <c r="H127" s="14"/>
    </row>
    <row r="128" spans="1:8" x14ac:dyDescent="0.3">
      <c r="A128" s="14" t="s">
        <v>43</v>
      </c>
      <c r="B128" s="14" t="s">
        <v>12</v>
      </c>
      <c r="C128" s="14" t="s">
        <v>12</v>
      </c>
      <c r="D128" s="14" t="s">
        <v>12</v>
      </c>
      <c r="E128" s="14" t="s">
        <v>12</v>
      </c>
      <c r="F128" s="14">
        <v>0</v>
      </c>
      <c r="G128" s="14" t="s">
        <v>17</v>
      </c>
      <c r="H128" s="14"/>
    </row>
    <row r="129" spans="1:8" x14ac:dyDescent="0.3">
      <c r="A129" s="14" t="s">
        <v>44</v>
      </c>
      <c r="B129" s="14" t="s">
        <v>12</v>
      </c>
      <c r="C129" s="14" t="s">
        <v>12</v>
      </c>
      <c r="D129" s="14" t="s">
        <v>12</v>
      </c>
      <c r="E129" s="14" t="s">
        <v>12</v>
      </c>
      <c r="F129" s="14">
        <v>0</v>
      </c>
      <c r="G129" s="14" t="s">
        <v>17</v>
      </c>
      <c r="H129" s="14"/>
    </row>
    <row r="130" spans="1:8" x14ac:dyDescent="0.3">
      <c r="A130" s="14" t="s">
        <v>45</v>
      </c>
      <c r="B130" s="14" t="s">
        <v>12</v>
      </c>
      <c r="C130" s="14" t="s">
        <v>12</v>
      </c>
      <c r="D130" s="14" t="s">
        <v>12</v>
      </c>
      <c r="E130" s="14" t="s">
        <v>12</v>
      </c>
      <c r="F130" s="14">
        <v>0</v>
      </c>
      <c r="G130" s="14" t="s">
        <v>17</v>
      </c>
      <c r="H130" s="14"/>
    </row>
    <row r="131" spans="1:8" x14ac:dyDescent="0.3">
      <c r="A131" s="15" t="s">
        <v>46</v>
      </c>
      <c r="B131" s="15" t="s">
        <v>12</v>
      </c>
      <c r="C131" s="15" t="s">
        <v>12</v>
      </c>
      <c r="D131" s="15" t="s">
        <v>12</v>
      </c>
      <c r="E131" s="15" t="s">
        <v>12</v>
      </c>
      <c r="F131" s="15">
        <v>0</v>
      </c>
      <c r="G131" s="15" t="s">
        <v>17</v>
      </c>
      <c r="H131" s="15"/>
    </row>
    <row r="132" spans="1:8" x14ac:dyDescent="0.3">
      <c r="A132" s="15" t="s">
        <v>47</v>
      </c>
      <c r="B132" s="15" t="s">
        <v>12</v>
      </c>
      <c r="C132" s="15" t="s">
        <v>12</v>
      </c>
      <c r="D132" s="15" t="s">
        <v>12</v>
      </c>
      <c r="E132" s="15" t="s">
        <v>12</v>
      </c>
      <c r="F132" s="15">
        <v>0</v>
      </c>
      <c r="G132" s="15" t="s">
        <v>17</v>
      </c>
      <c r="H132" s="15"/>
    </row>
    <row r="133" spans="1:8" x14ac:dyDescent="0.3">
      <c r="A133" s="15" t="s">
        <v>48</v>
      </c>
      <c r="B133" s="15" t="s">
        <v>12</v>
      </c>
      <c r="C133" s="15" t="s">
        <v>12</v>
      </c>
      <c r="D133" s="15" t="s">
        <v>12</v>
      </c>
      <c r="E133" s="15" t="s">
        <v>12</v>
      </c>
      <c r="F133" s="15">
        <v>0</v>
      </c>
      <c r="G133" s="15" t="s">
        <v>17</v>
      </c>
      <c r="H133" s="15"/>
    </row>
    <row r="134" spans="1:8" x14ac:dyDescent="0.3">
      <c r="A134" s="15" t="s">
        <v>49</v>
      </c>
      <c r="B134" s="15" t="s">
        <v>12</v>
      </c>
      <c r="C134" s="15" t="s">
        <v>12</v>
      </c>
      <c r="D134" s="15" t="s">
        <v>12</v>
      </c>
      <c r="E134" s="15" t="s">
        <v>12</v>
      </c>
      <c r="F134" s="15">
        <v>0</v>
      </c>
      <c r="G134" s="15" t="s">
        <v>17</v>
      </c>
      <c r="H134" s="15"/>
    </row>
    <row r="135" spans="1:8" x14ac:dyDescent="0.3">
      <c r="A135" s="14" t="s">
        <v>50</v>
      </c>
      <c r="B135" s="14" t="s">
        <v>12</v>
      </c>
      <c r="C135" s="14" t="s">
        <v>12</v>
      </c>
      <c r="D135" s="14" t="s">
        <v>12</v>
      </c>
      <c r="E135" s="14" t="s">
        <v>12</v>
      </c>
      <c r="F135" s="14">
        <v>0</v>
      </c>
      <c r="G135" s="14" t="s">
        <v>17</v>
      </c>
      <c r="H135" s="14"/>
    </row>
    <row r="136" spans="1:8" x14ac:dyDescent="0.3">
      <c r="A136" s="14" t="s">
        <v>51</v>
      </c>
      <c r="B136" s="14" t="s">
        <v>12</v>
      </c>
      <c r="C136" s="14" t="s">
        <v>12</v>
      </c>
      <c r="D136" s="14" t="s">
        <v>12</v>
      </c>
      <c r="E136" s="14" t="s">
        <v>12</v>
      </c>
      <c r="F136" s="14">
        <v>0</v>
      </c>
      <c r="G136" s="14" t="s">
        <v>17</v>
      </c>
      <c r="H136" s="14"/>
    </row>
    <row r="137" spans="1:8" x14ac:dyDescent="0.3">
      <c r="A137" s="14" t="s">
        <v>52</v>
      </c>
      <c r="B137" s="14" t="s">
        <v>12</v>
      </c>
      <c r="C137" s="14" t="s">
        <v>12</v>
      </c>
      <c r="D137" s="14" t="s">
        <v>12</v>
      </c>
      <c r="E137" s="14" t="s">
        <v>12</v>
      </c>
      <c r="F137" s="14">
        <v>0</v>
      </c>
      <c r="G137" s="14" t="s">
        <v>17</v>
      </c>
      <c r="H137" s="14"/>
    </row>
    <row r="138" spans="1:8" x14ac:dyDescent="0.3">
      <c r="A138" s="14" t="s">
        <v>53</v>
      </c>
      <c r="B138" s="14" t="s">
        <v>12</v>
      </c>
      <c r="C138" s="14" t="s">
        <v>12</v>
      </c>
      <c r="D138" s="14" t="s">
        <v>12</v>
      </c>
      <c r="E138" s="14" t="s">
        <v>12</v>
      </c>
      <c r="F138" s="14">
        <v>0</v>
      </c>
      <c r="G138" s="14" t="s">
        <v>17</v>
      </c>
      <c r="H138" s="14"/>
    </row>
    <row r="139" spans="1:8" x14ac:dyDescent="0.3">
      <c r="A139" s="15" t="s">
        <v>54</v>
      </c>
      <c r="B139" s="15" t="s">
        <v>12</v>
      </c>
      <c r="C139" s="15" t="s">
        <v>12</v>
      </c>
      <c r="D139" s="15" t="s">
        <v>12</v>
      </c>
      <c r="E139" s="15" t="s">
        <v>12</v>
      </c>
      <c r="F139" s="15">
        <v>0</v>
      </c>
      <c r="G139" s="15" t="s">
        <v>17</v>
      </c>
      <c r="H139" s="15"/>
    </row>
    <row r="140" spans="1:8" x14ac:dyDescent="0.3">
      <c r="A140" s="15" t="s">
        <v>55</v>
      </c>
      <c r="B140" s="15" t="s">
        <v>12</v>
      </c>
      <c r="C140" s="15" t="s">
        <v>12</v>
      </c>
      <c r="D140" s="15" t="s">
        <v>12</v>
      </c>
      <c r="E140" s="15" t="s">
        <v>12</v>
      </c>
      <c r="F140" s="15">
        <v>0</v>
      </c>
      <c r="G140" s="15" t="s">
        <v>17</v>
      </c>
      <c r="H140" s="15"/>
    </row>
    <row r="141" spans="1:8" x14ac:dyDescent="0.3">
      <c r="A141" s="15" t="s">
        <v>56</v>
      </c>
      <c r="B141" s="15" t="s">
        <v>12</v>
      </c>
      <c r="C141" s="15" t="s">
        <v>12</v>
      </c>
      <c r="D141" s="15" t="s">
        <v>12</v>
      </c>
      <c r="E141" s="15" t="s">
        <v>12</v>
      </c>
      <c r="F141" s="15">
        <v>0</v>
      </c>
      <c r="G141" s="15" t="s">
        <v>17</v>
      </c>
      <c r="H141" s="15"/>
    </row>
    <row r="142" spans="1:8" ht="15" thickBot="1" x14ac:dyDescent="0.35">
      <c r="A142" s="17" t="s">
        <v>57</v>
      </c>
      <c r="B142" s="17" t="s">
        <v>12</v>
      </c>
      <c r="C142" s="17" t="s">
        <v>12</v>
      </c>
      <c r="D142" s="17" t="s">
        <v>12</v>
      </c>
      <c r="E142" s="17" t="s">
        <v>12</v>
      </c>
      <c r="F142" s="17">
        <v>0</v>
      </c>
      <c r="G142" s="17" t="s">
        <v>17</v>
      </c>
      <c r="H142" s="17"/>
    </row>
    <row r="143" spans="1:8" x14ac:dyDescent="0.3">
      <c r="A143" s="6" t="s">
        <v>23</v>
      </c>
      <c r="B143" s="6" t="s">
        <v>12</v>
      </c>
      <c r="C143" s="6" t="s">
        <v>12</v>
      </c>
      <c r="D143" s="6" t="s">
        <v>12</v>
      </c>
      <c r="E143" s="6" t="s">
        <v>12</v>
      </c>
      <c r="F143" s="6">
        <v>0</v>
      </c>
      <c r="G143" s="6" t="s">
        <v>19</v>
      </c>
      <c r="H143" s="6"/>
    </row>
    <row r="144" spans="1:8" x14ac:dyDescent="0.3">
      <c r="A144" s="6" t="s">
        <v>24</v>
      </c>
      <c r="B144" s="6" t="s">
        <v>12</v>
      </c>
      <c r="C144" s="6" t="s">
        <v>12</v>
      </c>
      <c r="D144" s="6" t="s">
        <v>12</v>
      </c>
      <c r="E144" s="6" t="s">
        <v>12</v>
      </c>
      <c r="F144" s="6">
        <v>0</v>
      </c>
      <c r="G144" s="6" t="s">
        <v>19</v>
      </c>
      <c r="H144" s="6"/>
    </row>
    <row r="145" spans="1:8" x14ac:dyDescent="0.3">
      <c r="A145" s="6" t="s">
        <v>25</v>
      </c>
      <c r="B145" s="6" t="s">
        <v>12</v>
      </c>
      <c r="C145" s="6" t="s">
        <v>12</v>
      </c>
      <c r="D145" s="6" t="s">
        <v>12</v>
      </c>
      <c r="E145" s="6" t="s">
        <v>12</v>
      </c>
      <c r="F145" s="6">
        <v>0</v>
      </c>
      <c r="G145" s="6" t="s">
        <v>19</v>
      </c>
      <c r="H145" s="6"/>
    </row>
    <row r="146" spans="1:8" x14ac:dyDescent="0.3">
      <c r="A146" s="6" t="s">
        <v>26</v>
      </c>
      <c r="B146" s="6" t="s">
        <v>12</v>
      </c>
      <c r="C146" s="6" t="s">
        <v>12</v>
      </c>
      <c r="D146" s="6" t="s">
        <v>12</v>
      </c>
      <c r="E146" s="6" t="s">
        <v>12</v>
      </c>
      <c r="F146" s="6">
        <v>0</v>
      </c>
      <c r="G146" s="6" t="s">
        <v>19</v>
      </c>
      <c r="H146" s="6"/>
    </row>
    <row r="147" spans="1:8" x14ac:dyDescent="0.3">
      <c r="A147" s="6" t="s">
        <v>27</v>
      </c>
      <c r="B147" s="6" t="s">
        <v>12</v>
      </c>
      <c r="C147" s="6" t="s">
        <v>12</v>
      </c>
      <c r="D147" s="6" t="s">
        <v>12</v>
      </c>
      <c r="E147" s="6" t="s">
        <v>12</v>
      </c>
      <c r="F147" s="6">
        <v>0</v>
      </c>
      <c r="G147" s="6" t="s">
        <v>19</v>
      </c>
      <c r="H147" s="6"/>
    </row>
    <row r="148" spans="1:8" x14ac:dyDescent="0.3">
      <c r="A148" s="6" t="s">
        <v>28</v>
      </c>
      <c r="B148" s="6" t="s">
        <v>12</v>
      </c>
      <c r="C148" s="6" t="s">
        <v>12</v>
      </c>
      <c r="D148" s="6" t="s">
        <v>12</v>
      </c>
      <c r="E148" s="6" t="s">
        <v>12</v>
      </c>
      <c r="F148" s="6">
        <v>0</v>
      </c>
      <c r="G148" s="6" t="s">
        <v>19</v>
      </c>
      <c r="H148" s="6"/>
    </row>
    <row r="149" spans="1:8" x14ac:dyDescent="0.3">
      <c r="A149" s="6" t="s">
        <v>29</v>
      </c>
      <c r="B149" s="6" t="s">
        <v>12</v>
      </c>
      <c r="C149" s="6" t="s">
        <v>12</v>
      </c>
      <c r="D149" s="6" t="s">
        <v>12</v>
      </c>
      <c r="E149" s="6" t="s">
        <v>12</v>
      </c>
      <c r="F149" s="6">
        <v>0</v>
      </c>
      <c r="G149" s="6" t="s">
        <v>19</v>
      </c>
      <c r="H149" s="6"/>
    </row>
    <row r="150" spans="1:8" x14ac:dyDescent="0.3">
      <c r="A150" s="6" t="s">
        <v>30</v>
      </c>
      <c r="B150" s="6" t="s">
        <v>12</v>
      </c>
      <c r="C150" s="6" t="s">
        <v>12</v>
      </c>
      <c r="D150" s="6" t="s">
        <v>12</v>
      </c>
      <c r="E150" s="6" t="s">
        <v>12</v>
      </c>
      <c r="F150" s="6">
        <v>0</v>
      </c>
      <c r="G150" s="6" t="s">
        <v>19</v>
      </c>
      <c r="H150" s="6"/>
    </row>
    <row r="151" spans="1:8" x14ac:dyDescent="0.3">
      <c r="A151" s="6" t="s">
        <v>31</v>
      </c>
      <c r="B151" s="6" t="s">
        <v>12</v>
      </c>
      <c r="C151" s="6" t="s">
        <v>12</v>
      </c>
      <c r="D151" s="6" t="s">
        <v>12</v>
      </c>
      <c r="E151" s="6" t="s">
        <v>12</v>
      </c>
      <c r="F151" s="6">
        <v>0</v>
      </c>
      <c r="G151" s="6" t="s">
        <v>19</v>
      </c>
      <c r="H151" s="6"/>
    </row>
    <row r="152" spans="1:8" x14ac:dyDescent="0.3">
      <c r="A152" s="6" t="s">
        <v>32</v>
      </c>
      <c r="B152" s="6" t="s">
        <v>12</v>
      </c>
      <c r="C152" s="6" t="s">
        <v>12</v>
      </c>
      <c r="D152" s="6" t="s">
        <v>12</v>
      </c>
      <c r="E152" s="6" t="s">
        <v>12</v>
      </c>
      <c r="F152" s="6">
        <v>0</v>
      </c>
      <c r="G152" s="6" t="s">
        <v>19</v>
      </c>
      <c r="H152" s="6"/>
    </row>
    <row r="153" spans="1:8" x14ac:dyDescent="0.3">
      <c r="A153" s="6" t="s">
        <v>33</v>
      </c>
      <c r="B153" s="6" t="s">
        <v>12</v>
      </c>
      <c r="C153" s="6" t="s">
        <v>12</v>
      </c>
      <c r="D153" s="6" t="s">
        <v>12</v>
      </c>
      <c r="E153" s="6" t="s">
        <v>12</v>
      </c>
      <c r="F153" s="6">
        <v>0</v>
      </c>
      <c r="G153" s="6" t="s">
        <v>19</v>
      </c>
      <c r="H153" s="6"/>
    </row>
    <row r="154" spans="1:8" x14ac:dyDescent="0.3">
      <c r="A154" s="6" t="s">
        <v>34</v>
      </c>
      <c r="B154" s="6" t="s">
        <v>12</v>
      </c>
      <c r="C154" s="6" t="s">
        <v>12</v>
      </c>
      <c r="D154" s="6" t="s">
        <v>12</v>
      </c>
      <c r="E154" s="6" t="s">
        <v>12</v>
      </c>
      <c r="F154" s="6">
        <v>0</v>
      </c>
      <c r="G154" s="6" t="s">
        <v>19</v>
      </c>
      <c r="H154" s="6"/>
    </row>
    <row r="155" spans="1:8" x14ac:dyDescent="0.3">
      <c r="A155" s="6" t="s">
        <v>35</v>
      </c>
      <c r="B155" s="6" t="s">
        <v>12</v>
      </c>
      <c r="C155" s="6" t="s">
        <v>12</v>
      </c>
      <c r="D155" s="6" t="s">
        <v>12</v>
      </c>
      <c r="E155" s="6" t="s">
        <v>12</v>
      </c>
      <c r="F155" s="6">
        <v>0</v>
      </c>
      <c r="G155" s="6" t="s">
        <v>19</v>
      </c>
      <c r="H155" s="6"/>
    </row>
    <row r="156" spans="1:8" x14ac:dyDescent="0.3">
      <c r="A156" s="6" t="s">
        <v>36</v>
      </c>
      <c r="B156" s="6" t="s">
        <v>12</v>
      </c>
      <c r="C156" s="6" t="s">
        <v>12</v>
      </c>
      <c r="D156" s="6" t="s">
        <v>12</v>
      </c>
      <c r="E156" s="6" t="s">
        <v>12</v>
      </c>
      <c r="F156" s="6">
        <v>0</v>
      </c>
      <c r="G156" s="6" t="s">
        <v>19</v>
      </c>
      <c r="H156" s="6"/>
    </row>
    <row r="157" spans="1:8" x14ac:dyDescent="0.3">
      <c r="A157" s="6" t="s">
        <v>37</v>
      </c>
      <c r="B157" s="6" t="s">
        <v>12</v>
      </c>
      <c r="C157" s="6" t="s">
        <v>12</v>
      </c>
      <c r="D157" s="6" t="s">
        <v>12</v>
      </c>
      <c r="E157" s="6" t="s">
        <v>12</v>
      </c>
      <c r="F157" s="6">
        <v>0</v>
      </c>
      <c r="G157" s="6" t="s">
        <v>19</v>
      </c>
      <c r="H157" s="6"/>
    </row>
    <row r="158" spans="1:8" x14ac:dyDescent="0.3">
      <c r="A158" s="6" t="s">
        <v>38</v>
      </c>
      <c r="B158" s="6" t="s">
        <v>12</v>
      </c>
      <c r="C158" s="6" t="s">
        <v>12</v>
      </c>
      <c r="D158" s="6" t="s">
        <v>12</v>
      </c>
      <c r="E158" s="6" t="s">
        <v>12</v>
      </c>
      <c r="F158" s="6">
        <v>0</v>
      </c>
      <c r="G158" s="6" t="s">
        <v>19</v>
      </c>
      <c r="H158" s="6"/>
    </row>
    <row r="159" spans="1:8" x14ac:dyDescent="0.3">
      <c r="A159" s="6" t="s">
        <v>39</v>
      </c>
      <c r="B159" s="6" t="s">
        <v>12</v>
      </c>
      <c r="C159" s="6" t="s">
        <v>12</v>
      </c>
      <c r="D159" s="6" t="s">
        <v>12</v>
      </c>
      <c r="E159" s="6" t="s">
        <v>12</v>
      </c>
      <c r="F159" s="6">
        <v>0</v>
      </c>
      <c r="G159" s="6" t="s">
        <v>19</v>
      </c>
      <c r="H159" s="6"/>
    </row>
    <row r="160" spans="1:8" x14ac:dyDescent="0.3">
      <c r="A160" s="6" t="s">
        <v>40</v>
      </c>
      <c r="B160" s="6" t="s">
        <v>12</v>
      </c>
      <c r="C160" s="6" t="s">
        <v>12</v>
      </c>
      <c r="D160" s="6" t="s">
        <v>12</v>
      </c>
      <c r="E160" s="6" t="s">
        <v>12</v>
      </c>
      <c r="F160" s="6">
        <v>0</v>
      </c>
      <c r="G160" s="6" t="s">
        <v>19</v>
      </c>
      <c r="H160" s="6"/>
    </row>
    <row r="161" spans="1:8" x14ac:dyDescent="0.3">
      <c r="A161" s="6" t="s">
        <v>41</v>
      </c>
      <c r="B161" s="6" t="s">
        <v>12</v>
      </c>
      <c r="C161" s="6" t="s">
        <v>12</v>
      </c>
      <c r="D161" s="6" t="s">
        <v>12</v>
      </c>
      <c r="E161" s="6" t="s">
        <v>12</v>
      </c>
      <c r="F161" s="6">
        <v>0</v>
      </c>
      <c r="G161" s="6" t="s">
        <v>19</v>
      </c>
      <c r="H161" s="6"/>
    </row>
    <row r="162" spans="1:8" x14ac:dyDescent="0.3">
      <c r="A162" s="6" t="s">
        <v>42</v>
      </c>
      <c r="B162" s="6" t="s">
        <v>12</v>
      </c>
      <c r="C162" s="6" t="s">
        <v>12</v>
      </c>
      <c r="D162" s="6" t="s">
        <v>12</v>
      </c>
      <c r="E162" s="6" t="s">
        <v>12</v>
      </c>
      <c r="F162" s="6">
        <v>0</v>
      </c>
      <c r="G162" s="6" t="s">
        <v>19</v>
      </c>
      <c r="H162" s="6"/>
    </row>
    <row r="163" spans="1:8" x14ac:dyDescent="0.3">
      <c r="A163" s="6" t="s">
        <v>43</v>
      </c>
      <c r="B163" s="6" t="s">
        <v>12</v>
      </c>
      <c r="C163" s="6" t="s">
        <v>12</v>
      </c>
      <c r="D163" s="6" t="s">
        <v>12</v>
      </c>
      <c r="E163" s="6" t="s">
        <v>12</v>
      </c>
      <c r="F163" s="6">
        <v>0</v>
      </c>
      <c r="G163" s="6" t="s">
        <v>19</v>
      </c>
      <c r="H163" s="6"/>
    </row>
    <row r="164" spans="1:8" x14ac:dyDescent="0.3">
      <c r="A164" s="6" t="s">
        <v>44</v>
      </c>
      <c r="B164" s="6" t="s">
        <v>12</v>
      </c>
      <c r="C164" s="6" t="s">
        <v>12</v>
      </c>
      <c r="D164" s="6" t="s">
        <v>12</v>
      </c>
      <c r="E164" s="6" t="s">
        <v>12</v>
      </c>
      <c r="F164" s="6">
        <v>0</v>
      </c>
      <c r="G164" s="6" t="s">
        <v>19</v>
      </c>
      <c r="H164" s="6"/>
    </row>
    <row r="165" spans="1:8" x14ac:dyDescent="0.3">
      <c r="A165" s="6" t="s">
        <v>45</v>
      </c>
      <c r="B165" s="6" t="s">
        <v>12</v>
      </c>
      <c r="C165" s="6" t="s">
        <v>12</v>
      </c>
      <c r="D165" s="6" t="s">
        <v>12</v>
      </c>
      <c r="E165" s="6" t="s">
        <v>12</v>
      </c>
      <c r="F165" s="6">
        <v>0</v>
      </c>
      <c r="G165" s="6" t="s">
        <v>19</v>
      </c>
      <c r="H165" s="6"/>
    </row>
    <row r="166" spans="1:8" x14ac:dyDescent="0.3">
      <c r="A166" s="6" t="s">
        <v>46</v>
      </c>
      <c r="B166" s="6" t="s">
        <v>12</v>
      </c>
      <c r="C166" s="6" t="s">
        <v>12</v>
      </c>
      <c r="D166" s="6" t="s">
        <v>12</v>
      </c>
      <c r="E166" s="6" t="s">
        <v>12</v>
      </c>
      <c r="F166" s="6">
        <v>0</v>
      </c>
      <c r="G166" s="6" t="s">
        <v>19</v>
      </c>
      <c r="H166" s="6"/>
    </row>
    <row r="167" spans="1:8" x14ac:dyDescent="0.3">
      <c r="A167" s="6" t="s">
        <v>47</v>
      </c>
      <c r="B167" s="6" t="s">
        <v>12</v>
      </c>
      <c r="C167" s="6" t="s">
        <v>12</v>
      </c>
      <c r="D167" s="6" t="s">
        <v>12</v>
      </c>
      <c r="E167" s="6" t="s">
        <v>12</v>
      </c>
      <c r="F167" s="6">
        <v>0</v>
      </c>
      <c r="G167" s="6" t="s">
        <v>19</v>
      </c>
      <c r="H167" s="6"/>
    </row>
    <row r="168" spans="1:8" x14ac:dyDescent="0.3">
      <c r="A168" s="6" t="s">
        <v>48</v>
      </c>
      <c r="B168" s="6" t="s">
        <v>12</v>
      </c>
      <c r="C168" s="6" t="s">
        <v>12</v>
      </c>
      <c r="D168" s="6" t="s">
        <v>12</v>
      </c>
      <c r="E168" s="6" t="s">
        <v>12</v>
      </c>
      <c r="F168" s="6">
        <v>0</v>
      </c>
      <c r="G168" s="6" t="s">
        <v>19</v>
      </c>
      <c r="H168" s="6"/>
    </row>
    <row r="169" spans="1:8" x14ac:dyDescent="0.3">
      <c r="A169" s="6" t="s">
        <v>49</v>
      </c>
      <c r="B169" s="6" t="s">
        <v>12</v>
      </c>
      <c r="C169" s="6" t="s">
        <v>12</v>
      </c>
      <c r="D169" s="6" t="s">
        <v>12</v>
      </c>
      <c r="E169" s="6" t="s">
        <v>12</v>
      </c>
      <c r="F169" s="6">
        <v>0</v>
      </c>
      <c r="G169" s="6" t="s">
        <v>19</v>
      </c>
      <c r="H169" s="6"/>
    </row>
    <row r="170" spans="1:8" x14ac:dyDescent="0.3">
      <c r="A170" s="6" t="s">
        <v>50</v>
      </c>
      <c r="B170" s="6" t="s">
        <v>12</v>
      </c>
      <c r="C170" s="6" t="s">
        <v>12</v>
      </c>
      <c r="D170" s="6" t="s">
        <v>12</v>
      </c>
      <c r="E170" s="6" t="s">
        <v>12</v>
      </c>
      <c r="F170" s="6">
        <v>0</v>
      </c>
      <c r="G170" s="6" t="s">
        <v>19</v>
      </c>
      <c r="H170" s="6"/>
    </row>
    <row r="171" spans="1:8" x14ac:dyDescent="0.3">
      <c r="A171" s="6" t="s">
        <v>51</v>
      </c>
      <c r="B171" s="6" t="s">
        <v>12</v>
      </c>
      <c r="C171" s="6" t="s">
        <v>12</v>
      </c>
      <c r="D171" s="6" t="s">
        <v>12</v>
      </c>
      <c r="E171" s="6" t="s">
        <v>12</v>
      </c>
      <c r="F171" s="6">
        <v>0</v>
      </c>
      <c r="G171" s="6" t="s">
        <v>19</v>
      </c>
      <c r="H171" s="6"/>
    </row>
    <row r="172" spans="1:8" x14ac:dyDescent="0.3">
      <c r="A172" s="6" t="s">
        <v>52</v>
      </c>
      <c r="B172" s="6" t="s">
        <v>12</v>
      </c>
      <c r="C172" s="6" t="s">
        <v>12</v>
      </c>
      <c r="D172" s="6" t="s">
        <v>12</v>
      </c>
      <c r="E172" s="6" t="s">
        <v>12</v>
      </c>
      <c r="F172" s="6">
        <v>0</v>
      </c>
      <c r="G172" s="6" t="s">
        <v>19</v>
      </c>
      <c r="H172" s="6"/>
    </row>
    <row r="173" spans="1:8" x14ac:dyDescent="0.3">
      <c r="A173" s="6" t="s">
        <v>53</v>
      </c>
      <c r="B173" s="6" t="s">
        <v>12</v>
      </c>
      <c r="C173" s="6" t="s">
        <v>12</v>
      </c>
      <c r="D173" s="6" t="s">
        <v>12</v>
      </c>
      <c r="E173" s="6" t="s">
        <v>12</v>
      </c>
      <c r="F173" s="6">
        <v>0</v>
      </c>
      <c r="G173" s="6" t="s">
        <v>19</v>
      </c>
      <c r="H173" s="6"/>
    </row>
    <row r="174" spans="1:8" x14ac:dyDescent="0.3">
      <c r="A174" s="6" t="s">
        <v>54</v>
      </c>
      <c r="B174" s="6" t="s">
        <v>12</v>
      </c>
      <c r="C174" s="6" t="s">
        <v>12</v>
      </c>
      <c r="D174" s="6" t="s">
        <v>12</v>
      </c>
      <c r="E174" s="6" t="s">
        <v>12</v>
      </c>
      <c r="F174" s="6">
        <v>0</v>
      </c>
      <c r="G174" s="6" t="s">
        <v>19</v>
      </c>
      <c r="H174" s="6"/>
    </row>
    <row r="175" spans="1:8" x14ac:dyDescent="0.3">
      <c r="A175" s="6" t="s">
        <v>55</v>
      </c>
      <c r="B175" s="6" t="s">
        <v>12</v>
      </c>
      <c r="C175" s="6" t="s">
        <v>12</v>
      </c>
      <c r="D175" s="6" t="s">
        <v>12</v>
      </c>
      <c r="E175" s="6" t="s">
        <v>12</v>
      </c>
      <c r="F175" s="6">
        <v>0</v>
      </c>
      <c r="G175" s="6" t="s">
        <v>19</v>
      </c>
      <c r="H175" s="6"/>
    </row>
    <row r="176" spans="1:8" x14ac:dyDescent="0.3">
      <c r="A176" s="6" t="s">
        <v>56</v>
      </c>
      <c r="B176" s="6" t="s">
        <v>12</v>
      </c>
      <c r="C176" s="6" t="s">
        <v>12</v>
      </c>
      <c r="D176" s="6" t="s">
        <v>12</v>
      </c>
      <c r="E176" s="6" t="s">
        <v>12</v>
      </c>
      <c r="F176" s="6">
        <v>0</v>
      </c>
      <c r="G176" s="6" t="s">
        <v>19</v>
      </c>
      <c r="H176" s="6"/>
    </row>
    <row r="177" spans="1:8" ht="15" thickBot="1" x14ac:dyDescent="0.35">
      <c r="A177" s="18" t="s">
        <v>57</v>
      </c>
      <c r="B177" s="18" t="s">
        <v>12</v>
      </c>
      <c r="C177" s="18" t="s">
        <v>12</v>
      </c>
      <c r="D177" s="18" t="s">
        <v>12</v>
      </c>
      <c r="E177" s="18" t="s">
        <v>12</v>
      </c>
      <c r="F177" s="18">
        <v>0</v>
      </c>
      <c r="G177" s="18" t="s">
        <v>19</v>
      </c>
      <c r="H177" s="18"/>
    </row>
    <row r="178" spans="1:8" x14ac:dyDescent="0.3">
      <c r="A178" s="1" t="s">
        <v>23</v>
      </c>
      <c r="B178" s="1" t="s">
        <v>12</v>
      </c>
      <c r="C178" s="1" t="s">
        <v>12</v>
      </c>
      <c r="D178" s="1" t="s">
        <v>12</v>
      </c>
      <c r="E178" s="1" t="s">
        <v>12</v>
      </c>
      <c r="F178" s="1">
        <v>0</v>
      </c>
      <c r="G178" s="1" t="s">
        <v>20</v>
      </c>
      <c r="H178" s="1"/>
    </row>
    <row r="179" spans="1:8" x14ac:dyDescent="0.3">
      <c r="A179" s="1" t="s">
        <v>24</v>
      </c>
      <c r="B179" s="1" t="s">
        <v>12</v>
      </c>
      <c r="C179" s="1" t="s">
        <v>12</v>
      </c>
      <c r="D179" s="1" t="s">
        <v>12</v>
      </c>
      <c r="E179" s="1" t="s">
        <v>12</v>
      </c>
      <c r="F179" s="1">
        <v>0</v>
      </c>
      <c r="G179" s="1" t="s">
        <v>20</v>
      </c>
      <c r="H179" s="1"/>
    </row>
    <row r="180" spans="1:8" x14ac:dyDescent="0.3">
      <c r="A180" s="1" t="s">
        <v>25</v>
      </c>
      <c r="B180" s="1" t="s">
        <v>12</v>
      </c>
      <c r="C180" s="1" t="s">
        <v>12</v>
      </c>
      <c r="D180" s="1" t="s">
        <v>12</v>
      </c>
      <c r="E180" s="1" t="s">
        <v>12</v>
      </c>
      <c r="F180" s="1">
        <v>0</v>
      </c>
      <c r="G180" s="1" t="s">
        <v>20</v>
      </c>
      <c r="H180" s="1"/>
    </row>
    <row r="181" spans="1:8" x14ac:dyDescent="0.3">
      <c r="A181" s="1" t="s">
        <v>26</v>
      </c>
      <c r="B181" s="1" t="s">
        <v>12</v>
      </c>
      <c r="C181" s="1" t="s">
        <v>12</v>
      </c>
      <c r="D181" s="1" t="s">
        <v>12</v>
      </c>
      <c r="E181" s="1" t="s">
        <v>12</v>
      </c>
      <c r="F181" s="1">
        <v>0</v>
      </c>
      <c r="G181" s="1" t="s">
        <v>20</v>
      </c>
      <c r="H181" s="1"/>
    </row>
    <row r="182" spans="1:8" x14ac:dyDescent="0.3">
      <c r="A182" s="1" t="s">
        <v>27</v>
      </c>
      <c r="B182" s="1" t="s">
        <v>12</v>
      </c>
      <c r="C182" s="1" t="s">
        <v>12</v>
      </c>
      <c r="D182" s="1" t="s">
        <v>12</v>
      </c>
      <c r="E182" s="1" t="s">
        <v>12</v>
      </c>
      <c r="F182" s="1">
        <v>0</v>
      </c>
      <c r="G182" s="1" t="s">
        <v>20</v>
      </c>
      <c r="H182" s="1"/>
    </row>
    <row r="183" spans="1:8" x14ac:dyDescent="0.3">
      <c r="A183" s="1" t="s">
        <v>28</v>
      </c>
      <c r="B183" s="1" t="s">
        <v>12</v>
      </c>
      <c r="C183" s="1" t="s">
        <v>12</v>
      </c>
      <c r="D183" s="1" t="s">
        <v>12</v>
      </c>
      <c r="E183" s="1" t="s">
        <v>12</v>
      </c>
      <c r="F183" s="1">
        <v>0</v>
      </c>
      <c r="G183" s="1" t="s">
        <v>20</v>
      </c>
      <c r="H183" s="1"/>
    </row>
    <row r="184" spans="1:8" x14ac:dyDescent="0.3">
      <c r="A184" s="1" t="s">
        <v>29</v>
      </c>
      <c r="B184" s="1" t="s">
        <v>12</v>
      </c>
      <c r="C184" s="1" t="s">
        <v>12</v>
      </c>
      <c r="D184" s="1" t="s">
        <v>12</v>
      </c>
      <c r="E184" s="1" t="s">
        <v>12</v>
      </c>
      <c r="F184" s="1">
        <v>0</v>
      </c>
      <c r="G184" s="1" t="s">
        <v>20</v>
      </c>
      <c r="H184" s="1"/>
    </row>
    <row r="185" spans="1:8" x14ac:dyDescent="0.3">
      <c r="A185" s="1" t="s">
        <v>30</v>
      </c>
      <c r="B185" s="1" t="s">
        <v>12</v>
      </c>
      <c r="C185" s="1" t="s">
        <v>12</v>
      </c>
      <c r="D185" s="1" t="s">
        <v>12</v>
      </c>
      <c r="E185" s="1" t="s">
        <v>12</v>
      </c>
      <c r="F185" s="1">
        <v>0</v>
      </c>
      <c r="G185" s="1" t="s">
        <v>20</v>
      </c>
      <c r="H185" s="1"/>
    </row>
    <row r="186" spans="1:8" x14ac:dyDescent="0.3">
      <c r="A186" s="1" t="s">
        <v>31</v>
      </c>
      <c r="B186" s="1" t="s">
        <v>12</v>
      </c>
      <c r="C186" s="1" t="s">
        <v>12</v>
      </c>
      <c r="D186" s="1" t="s">
        <v>12</v>
      </c>
      <c r="E186" s="1" t="s">
        <v>12</v>
      </c>
      <c r="F186" s="1">
        <v>0</v>
      </c>
      <c r="G186" s="1" t="s">
        <v>20</v>
      </c>
      <c r="H186" s="1"/>
    </row>
    <row r="187" spans="1:8" x14ac:dyDescent="0.3">
      <c r="A187" s="1" t="s">
        <v>32</v>
      </c>
      <c r="B187" s="1" t="s">
        <v>12</v>
      </c>
      <c r="C187" s="1" t="s">
        <v>12</v>
      </c>
      <c r="D187" s="1" t="s">
        <v>12</v>
      </c>
      <c r="E187" s="1" t="s">
        <v>12</v>
      </c>
      <c r="F187" s="1">
        <v>0</v>
      </c>
      <c r="G187" s="1" t="s">
        <v>20</v>
      </c>
      <c r="H187" s="1"/>
    </row>
    <row r="188" spans="1:8" x14ac:dyDescent="0.3">
      <c r="A188" s="1" t="s">
        <v>33</v>
      </c>
      <c r="B188" s="1" t="s">
        <v>12</v>
      </c>
      <c r="C188" s="1" t="s">
        <v>12</v>
      </c>
      <c r="D188" s="1" t="s">
        <v>12</v>
      </c>
      <c r="E188" s="1" t="s">
        <v>12</v>
      </c>
      <c r="F188" s="1">
        <v>0</v>
      </c>
      <c r="G188" s="1" t="s">
        <v>20</v>
      </c>
      <c r="H188" s="1"/>
    </row>
    <row r="189" spans="1:8" x14ac:dyDescent="0.3">
      <c r="A189" s="1" t="s">
        <v>34</v>
      </c>
      <c r="B189" s="1" t="s">
        <v>12</v>
      </c>
      <c r="C189" s="1" t="s">
        <v>12</v>
      </c>
      <c r="D189" s="1" t="s">
        <v>12</v>
      </c>
      <c r="E189" s="1" t="s">
        <v>12</v>
      </c>
      <c r="F189" s="1">
        <v>0</v>
      </c>
      <c r="G189" s="1" t="s">
        <v>20</v>
      </c>
      <c r="H189" s="1"/>
    </row>
    <row r="190" spans="1:8" x14ac:dyDescent="0.3">
      <c r="A190" s="1" t="s">
        <v>35</v>
      </c>
      <c r="B190" s="1" t="s">
        <v>12</v>
      </c>
      <c r="C190" s="1" t="s">
        <v>12</v>
      </c>
      <c r="D190" s="1" t="s">
        <v>12</v>
      </c>
      <c r="E190" s="1" t="s">
        <v>12</v>
      </c>
      <c r="F190" s="1">
        <v>0</v>
      </c>
      <c r="G190" s="1" t="s">
        <v>20</v>
      </c>
      <c r="H190" s="1"/>
    </row>
    <row r="191" spans="1:8" x14ac:dyDescent="0.3">
      <c r="A191" s="1" t="s">
        <v>36</v>
      </c>
      <c r="B191" s="1" t="s">
        <v>12</v>
      </c>
      <c r="C191" s="1" t="s">
        <v>12</v>
      </c>
      <c r="D191" s="1" t="s">
        <v>12</v>
      </c>
      <c r="E191" s="1" t="s">
        <v>12</v>
      </c>
      <c r="F191" s="1">
        <v>0</v>
      </c>
      <c r="G191" s="1" t="s">
        <v>20</v>
      </c>
      <c r="H191" s="1"/>
    </row>
    <row r="192" spans="1:8" x14ac:dyDescent="0.3">
      <c r="A192" s="1" t="s">
        <v>37</v>
      </c>
      <c r="B192" s="1" t="s">
        <v>12</v>
      </c>
      <c r="C192" s="1" t="s">
        <v>12</v>
      </c>
      <c r="D192" s="1" t="s">
        <v>12</v>
      </c>
      <c r="E192" s="1" t="s">
        <v>12</v>
      </c>
      <c r="F192" s="1">
        <v>0</v>
      </c>
      <c r="G192" s="1" t="s">
        <v>20</v>
      </c>
      <c r="H192" s="1"/>
    </row>
    <row r="193" spans="1:8" x14ac:dyDescent="0.3">
      <c r="A193" s="1" t="s">
        <v>38</v>
      </c>
      <c r="B193" s="1" t="s">
        <v>12</v>
      </c>
      <c r="C193" s="1" t="s">
        <v>12</v>
      </c>
      <c r="D193" s="1" t="s">
        <v>12</v>
      </c>
      <c r="E193" s="1" t="s">
        <v>12</v>
      </c>
      <c r="F193" s="1">
        <v>0</v>
      </c>
      <c r="G193" s="1" t="s">
        <v>20</v>
      </c>
      <c r="H193" s="1"/>
    </row>
    <row r="194" spans="1:8" x14ac:dyDescent="0.3">
      <c r="A194" s="1" t="s">
        <v>39</v>
      </c>
      <c r="B194" s="1" t="s">
        <v>12</v>
      </c>
      <c r="C194" s="1" t="s">
        <v>12</v>
      </c>
      <c r="D194" s="1" t="s">
        <v>12</v>
      </c>
      <c r="E194" s="1" t="s">
        <v>12</v>
      </c>
      <c r="F194" s="1">
        <v>0</v>
      </c>
      <c r="G194" s="1" t="s">
        <v>20</v>
      </c>
      <c r="H194" s="1"/>
    </row>
    <row r="195" spans="1:8" x14ac:dyDescent="0.3">
      <c r="A195" s="1" t="s">
        <v>40</v>
      </c>
      <c r="B195" s="1" t="s">
        <v>12</v>
      </c>
      <c r="C195" s="1" t="s">
        <v>12</v>
      </c>
      <c r="D195" s="1" t="s">
        <v>12</v>
      </c>
      <c r="E195" s="1" t="s">
        <v>12</v>
      </c>
      <c r="F195" s="1">
        <v>0</v>
      </c>
      <c r="G195" s="1" t="s">
        <v>20</v>
      </c>
      <c r="H195" s="1"/>
    </row>
    <row r="196" spans="1:8" x14ac:dyDescent="0.3">
      <c r="A196" s="1" t="s">
        <v>41</v>
      </c>
      <c r="B196" s="1" t="s">
        <v>12</v>
      </c>
      <c r="C196" s="1" t="s">
        <v>12</v>
      </c>
      <c r="D196" s="1" t="s">
        <v>12</v>
      </c>
      <c r="E196" s="1" t="s">
        <v>12</v>
      </c>
      <c r="F196" s="1">
        <v>0</v>
      </c>
      <c r="G196" s="1" t="s">
        <v>20</v>
      </c>
      <c r="H196" s="1"/>
    </row>
    <row r="197" spans="1:8" x14ac:dyDescent="0.3">
      <c r="A197" s="1" t="s">
        <v>42</v>
      </c>
      <c r="B197" s="1" t="s">
        <v>12</v>
      </c>
      <c r="C197" s="1" t="s">
        <v>12</v>
      </c>
      <c r="D197" s="1" t="s">
        <v>12</v>
      </c>
      <c r="E197" s="1" t="s">
        <v>12</v>
      </c>
      <c r="F197" s="1">
        <v>0</v>
      </c>
      <c r="G197" s="1" t="s">
        <v>20</v>
      </c>
      <c r="H197" s="1"/>
    </row>
    <row r="198" spans="1:8" x14ac:dyDescent="0.3">
      <c r="A198" s="1" t="s">
        <v>43</v>
      </c>
      <c r="B198" s="1" t="s">
        <v>12</v>
      </c>
      <c r="C198" s="1" t="s">
        <v>12</v>
      </c>
      <c r="D198" s="1" t="s">
        <v>12</v>
      </c>
      <c r="E198" s="1" t="s">
        <v>12</v>
      </c>
      <c r="F198" s="1">
        <v>0</v>
      </c>
      <c r="G198" s="1" t="s">
        <v>20</v>
      </c>
      <c r="H198" s="1"/>
    </row>
    <row r="199" spans="1:8" x14ac:dyDescent="0.3">
      <c r="A199" s="1" t="s">
        <v>44</v>
      </c>
      <c r="B199" s="1" t="s">
        <v>12</v>
      </c>
      <c r="C199" s="1" t="s">
        <v>12</v>
      </c>
      <c r="D199" s="1" t="s">
        <v>12</v>
      </c>
      <c r="E199" s="1" t="s">
        <v>12</v>
      </c>
      <c r="F199" s="1">
        <v>0</v>
      </c>
      <c r="G199" s="1" t="s">
        <v>20</v>
      </c>
      <c r="H199" s="1"/>
    </row>
    <row r="200" spans="1:8" x14ac:dyDescent="0.3">
      <c r="A200" s="1" t="s">
        <v>45</v>
      </c>
      <c r="B200" s="1" t="s">
        <v>12</v>
      </c>
      <c r="C200" s="1" t="s">
        <v>12</v>
      </c>
      <c r="D200" s="1" t="s">
        <v>12</v>
      </c>
      <c r="E200" s="1" t="s">
        <v>12</v>
      </c>
      <c r="F200" s="1">
        <v>0</v>
      </c>
      <c r="G200" s="1" t="s">
        <v>20</v>
      </c>
      <c r="H200" s="1"/>
    </row>
    <row r="201" spans="1:8" x14ac:dyDescent="0.3">
      <c r="A201" s="1" t="s">
        <v>46</v>
      </c>
      <c r="B201" s="1" t="s">
        <v>12</v>
      </c>
      <c r="C201" s="1" t="s">
        <v>12</v>
      </c>
      <c r="D201" s="1" t="s">
        <v>12</v>
      </c>
      <c r="E201" s="1" t="s">
        <v>12</v>
      </c>
      <c r="F201" s="1">
        <v>0</v>
      </c>
      <c r="G201" s="1" t="s">
        <v>20</v>
      </c>
      <c r="H201" s="1"/>
    </row>
    <row r="202" spans="1:8" x14ac:dyDescent="0.3">
      <c r="A202" s="1" t="s">
        <v>47</v>
      </c>
      <c r="B202" s="1" t="s">
        <v>12</v>
      </c>
      <c r="C202" s="1" t="s">
        <v>12</v>
      </c>
      <c r="D202" s="1" t="s">
        <v>12</v>
      </c>
      <c r="E202" s="1" t="s">
        <v>12</v>
      </c>
      <c r="F202" s="1">
        <v>0</v>
      </c>
      <c r="G202" s="1" t="s">
        <v>20</v>
      </c>
      <c r="H202" s="1"/>
    </row>
    <row r="203" spans="1:8" x14ac:dyDescent="0.3">
      <c r="A203" s="1" t="s">
        <v>48</v>
      </c>
      <c r="B203" s="1" t="s">
        <v>12</v>
      </c>
      <c r="C203" s="1" t="s">
        <v>12</v>
      </c>
      <c r="D203" s="1" t="s">
        <v>12</v>
      </c>
      <c r="E203" s="1" t="s">
        <v>12</v>
      </c>
      <c r="F203" s="1">
        <v>0</v>
      </c>
      <c r="G203" s="1" t="s">
        <v>20</v>
      </c>
      <c r="H203" s="1"/>
    </row>
    <row r="204" spans="1:8" x14ac:dyDescent="0.3">
      <c r="A204" s="1" t="s">
        <v>49</v>
      </c>
      <c r="B204" s="1" t="s">
        <v>12</v>
      </c>
      <c r="C204" s="1" t="s">
        <v>12</v>
      </c>
      <c r="D204" s="1" t="s">
        <v>12</v>
      </c>
      <c r="E204" s="1" t="s">
        <v>12</v>
      </c>
      <c r="F204" s="1">
        <v>0</v>
      </c>
      <c r="G204" s="1" t="s">
        <v>20</v>
      </c>
      <c r="H204" s="1"/>
    </row>
    <row r="205" spans="1:8" x14ac:dyDescent="0.3">
      <c r="A205" s="1" t="s">
        <v>50</v>
      </c>
      <c r="B205" s="1" t="s">
        <v>12</v>
      </c>
      <c r="C205" s="1" t="s">
        <v>12</v>
      </c>
      <c r="D205" s="1" t="s">
        <v>12</v>
      </c>
      <c r="E205" s="1" t="s">
        <v>12</v>
      </c>
      <c r="F205" s="1">
        <v>0</v>
      </c>
      <c r="G205" s="1" t="s">
        <v>20</v>
      </c>
      <c r="H205" s="1"/>
    </row>
    <row r="206" spans="1:8" x14ac:dyDescent="0.3">
      <c r="A206" s="1" t="s">
        <v>51</v>
      </c>
      <c r="B206" s="1" t="s">
        <v>12</v>
      </c>
      <c r="C206" s="1" t="s">
        <v>12</v>
      </c>
      <c r="D206" s="1" t="s">
        <v>12</v>
      </c>
      <c r="E206" s="1" t="s">
        <v>12</v>
      </c>
      <c r="F206" s="1">
        <v>0</v>
      </c>
      <c r="G206" s="1" t="s">
        <v>20</v>
      </c>
      <c r="H206" s="1"/>
    </row>
    <row r="207" spans="1:8" x14ac:dyDescent="0.3">
      <c r="A207" s="1" t="s">
        <v>52</v>
      </c>
      <c r="B207" s="1" t="s">
        <v>12</v>
      </c>
      <c r="C207" s="1" t="s">
        <v>12</v>
      </c>
      <c r="D207" s="1" t="s">
        <v>12</v>
      </c>
      <c r="E207" s="1" t="s">
        <v>12</v>
      </c>
      <c r="F207" s="1">
        <v>0</v>
      </c>
      <c r="G207" s="1" t="s">
        <v>20</v>
      </c>
      <c r="H207" s="1"/>
    </row>
    <row r="208" spans="1:8" x14ac:dyDescent="0.3">
      <c r="A208" s="1" t="s">
        <v>53</v>
      </c>
      <c r="B208" s="1" t="s">
        <v>12</v>
      </c>
      <c r="C208" s="1" t="s">
        <v>12</v>
      </c>
      <c r="D208" s="1" t="s">
        <v>12</v>
      </c>
      <c r="E208" s="1" t="s">
        <v>12</v>
      </c>
      <c r="F208" s="1">
        <v>0</v>
      </c>
      <c r="G208" s="1" t="s">
        <v>20</v>
      </c>
      <c r="H208" s="1"/>
    </row>
    <row r="209" spans="1:8" x14ac:dyDescent="0.3">
      <c r="A209" s="1" t="s">
        <v>54</v>
      </c>
      <c r="B209" s="1" t="s">
        <v>12</v>
      </c>
      <c r="C209" s="1" t="s">
        <v>12</v>
      </c>
      <c r="D209" s="1" t="s">
        <v>12</v>
      </c>
      <c r="E209" s="1" t="s">
        <v>12</v>
      </c>
      <c r="F209" s="1">
        <v>0</v>
      </c>
      <c r="G209" s="1" t="s">
        <v>20</v>
      </c>
      <c r="H209" s="1"/>
    </row>
    <row r="210" spans="1:8" x14ac:dyDescent="0.3">
      <c r="A210" s="1" t="s">
        <v>55</v>
      </c>
      <c r="B210" s="1" t="s">
        <v>12</v>
      </c>
      <c r="C210" s="1" t="s">
        <v>12</v>
      </c>
      <c r="D210" s="1" t="s">
        <v>12</v>
      </c>
      <c r="E210" s="1" t="s">
        <v>12</v>
      </c>
      <c r="F210" s="1">
        <v>0</v>
      </c>
      <c r="G210" s="1" t="s">
        <v>20</v>
      </c>
      <c r="H210" s="1"/>
    </row>
    <row r="211" spans="1:8" x14ac:dyDescent="0.3">
      <c r="A211" s="1" t="s">
        <v>56</v>
      </c>
      <c r="B211" s="1" t="s">
        <v>12</v>
      </c>
      <c r="C211" s="1" t="s">
        <v>12</v>
      </c>
      <c r="D211" s="1" t="s">
        <v>12</v>
      </c>
      <c r="E211" s="1" t="s">
        <v>12</v>
      </c>
      <c r="F211" s="1">
        <v>0</v>
      </c>
      <c r="G211" s="1" t="s">
        <v>20</v>
      </c>
      <c r="H211" s="1"/>
    </row>
    <row r="212" spans="1:8" ht="15" thickBot="1" x14ac:dyDescent="0.35">
      <c r="A212" s="19" t="s">
        <v>57</v>
      </c>
      <c r="B212" s="19" t="s">
        <v>12</v>
      </c>
      <c r="C212" s="19" t="s">
        <v>12</v>
      </c>
      <c r="D212" s="19" t="s">
        <v>12</v>
      </c>
      <c r="E212" s="19" t="s">
        <v>12</v>
      </c>
      <c r="F212" s="19">
        <v>0</v>
      </c>
      <c r="G212" s="19" t="s">
        <v>20</v>
      </c>
      <c r="H212" s="19"/>
    </row>
    <row r="213" spans="1:8" x14ac:dyDescent="0.3">
      <c r="A213" s="20" t="s">
        <v>23</v>
      </c>
      <c r="B213" s="20" t="s">
        <v>12</v>
      </c>
      <c r="C213" s="20" t="s">
        <v>12</v>
      </c>
      <c r="D213" s="20" t="s">
        <v>12</v>
      </c>
      <c r="E213" s="20" t="s">
        <v>12</v>
      </c>
      <c r="F213" s="20">
        <v>0</v>
      </c>
      <c r="G213" s="20" t="s">
        <v>21</v>
      </c>
      <c r="H213" s="20"/>
    </row>
    <row r="214" spans="1:8" x14ac:dyDescent="0.3">
      <c r="A214" s="20" t="s">
        <v>24</v>
      </c>
      <c r="B214" s="20" t="s">
        <v>12</v>
      </c>
      <c r="C214" s="20" t="s">
        <v>12</v>
      </c>
      <c r="D214" s="20" t="s">
        <v>12</v>
      </c>
      <c r="E214" s="20" t="s">
        <v>12</v>
      </c>
      <c r="F214" s="20">
        <v>0</v>
      </c>
      <c r="G214" s="20" t="s">
        <v>21</v>
      </c>
      <c r="H214" s="20"/>
    </row>
    <row r="215" spans="1:8" x14ac:dyDescent="0.3">
      <c r="A215" s="20" t="s">
        <v>25</v>
      </c>
      <c r="B215" s="20" t="s">
        <v>12</v>
      </c>
      <c r="C215" s="20" t="s">
        <v>12</v>
      </c>
      <c r="D215" s="20" t="s">
        <v>12</v>
      </c>
      <c r="E215" s="20" t="s">
        <v>12</v>
      </c>
      <c r="F215" s="20">
        <v>0</v>
      </c>
      <c r="G215" s="20" t="s">
        <v>21</v>
      </c>
      <c r="H215" s="20"/>
    </row>
    <row r="216" spans="1:8" x14ac:dyDescent="0.3">
      <c r="A216" s="20" t="s">
        <v>26</v>
      </c>
      <c r="B216" s="20" t="s">
        <v>12</v>
      </c>
      <c r="C216" s="20" t="s">
        <v>12</v>
      </c>
      <c r="D216" s="20" t="s">
        <v>12</v>
      </c>
      <c r="E216" s="20" t="s">
        <v>12</v>
      </c>
      <c r="F216" s="20">
        <v>0</v>
      </c>
      <c r="G216" s="20" t="s">
        <v>21</v>
      </c>
      <c r="H216" s="20"/>
    </row>
    <row r="217" spans="1:8" x14ac:dyDescent="0.3">
      <c r="A217" s="20" t="s">
        <v>27</v>
      </c>
      <c r="B217" s="20" t="s">
        <v>12</v>
      </c>
      <c r="C217" s="20" t="s">
        <v>12</v>
      </c>
      <c r="D217" s="20" t="s">
        <v>12</v>
      </c>
      <c r="E217" s="20" t="s">
        <v>12</v>
      </c>
      <c r="F217" s="20">
        <v>0</v>
      </c>
      <c r="G217" s="20" t="s">
        <v>21</v>
      </c>
      <c r="H217" s="20"/>
    </row>
    <row r="218" spans="1:8" x14ac:dyDescent="0.3">
      <c r="A218" s="20" t="s">
        <v>28</v>
      </c>
      <c r="B218" s="20" t="s">
        <v>12</v>
      </c>
      <c r="C218" s="20" t="s">
        <v>12</v>
      </c>
      <c r="D218" s="20" t="s">
        <v>12</v>
      </c>
      <c r="E218" s="20" t="s">
        <v>12</v>
      </c>
      <c r="F218" s="20">
        <v>0</v>
      </c>
      <c r="G218" s="20" t="s">
        <v>21</v>
      </c>
      <c r="H218" s="20"/>
    </row>
    <row r="219" spans="1:8" x14ac:dyDescent="0.3">
      <c r="A219" s="20" t="s">
        <v>29</v>
      </c>
      <c r="B219" s="20" t="s">
        <v>12</v>
      </c>
      <c r="C219" s="20" t="s">
        <v>12</v>
      </c>
      <c r="D219" s="20" t="s">
        <v>12</v>
      </c>
      <c r="E219" s="20" t="s">
        <v>12</v>
      </c>
      <c r="F219" s="20">
        <v>0</v>
      </c>
      <c r="G219" s="20" t="s">
        <v>21</v>
      </c>
      <c r="H219" s="20"/>
    </row>
    <row r="220" spans="1:8" x14ac:dyDescent="0.3">
      <c r="A220" s="20" t="s">
        <v>30</v>
      </c>
      <c r="B220" s="20" t="s">
        <v>12</v>
      </c>
      <c r="C220" s="20" t="s">
        <v>12</v>
      </c>
      <c r="D220" s="20" t="s">
        <v>12</v>
      </c>
      <c r="E220" s="20" t="s">
        <v>12</v>
      </c>
      <c r="F220" s="20">
        <v>0</v>
      </c>
      <c r="G220" s="20" t="s">
        <v>21</v>
      </c>
      <c r="H220" s="20"/>
    </row>
    <row r="221" spans="1:8" x14ac:dyDescent="0.3">
      <c r="A221" s="20" t="s">
        <v>31</v>
      </c>
      <c r="B221" s="20" t="s">
        <v>12</v>
      </c>
      <c r="C221" s="20" t="s">
        <v>12</v>
      </c>
      <c r="D221" s="20" t="s">
        <v>12</v>
      </c>
      <c r="E221" s="20" t="s">
        <v>12</v>
      </c>
      <c r="F221" s="20">
        <v>0</v>
      </c>
      <c r="G221" s="20" t="s">
        <v>21</v>
      </c>
      <c r="H221" s="20"/>
    </row>
    <row r="222" spans="1:8" x14ac:dyDescent="0.3">
      <c r="A222" s="20" t="s">
        <v>32</v>
      </c>
      <c r="B222" s="20" t="s">
        <v>12</v>
      </c>
      <c r="C222" s="20" t="s">
        <v>12</v>
      </c>
      <c r="D222" s="20" t="s">
        <v>12</v>
      </c>
      <c r="E222" s="20" t="s">
        <v>12</v>
      </c>
      <c r="F222" s="20">
        <v>0</v>
      </c>
      <c r="G222" s="20" t="s">
        <v>21</v>
      </c>
      <c r="H222" s="20"/>
    </row>
    <row r="223" spans="1:8" x14ac:dyDescent="0.3">
      <c r="A223" s="20" t="s">
        <v>33</v>
      </c>
      <c r="B223" s="20" t="s">
        <v>12</v>
      </c>
      <c r="C223" s="20" t="s">
        <v>12</v>
      </c>
      <c r="D223" s="20" t="s">
        <v>12</v>
      </c>
      <c r="E223" s="20" t="s">
        <v>12</v>
      </c>
      <c r="F223" s="20">
        <v>0</v>
      </c>
      <c r="G223" s="20" t="s">
        <v>21</v>
      </c>
      <c r="H223" s="20"/>
    </row>
    <row r="224" spans="1:8" x14ac:dyDescent="0.3">
      <c r="A224" s="20" t="s">
        <v>34</v>
      </c>
      <c r="B224" s="20" t="s">
        <v>12</v>
      </c>
      <c r="C224" s="20" t="s">
        <v>12</v>
      </c>
      <c r="D224" s="20" t="s">
        <v>12</v>
      </c>
      <c r="E224" s="20" t="s">
        <v>12</v>
      </c>
      <c r="F224" s="20">
        <v>0</v>
      </c>
      <c r="G224" s="20" t="s">
        <v>21</v>
      </c>
      <c r="H224" s="20"/>
    </row>
    <row r="225" spans="1:8" x14ac:dyDescent="0.3">
      <c r="A225" s="20" t="s">
        <v>35</v>
      </c>
      <c r="B225" s="20" t="s">
        <v>12</v>
      </c>
      <c r="C225" s="20" t="s">
        <v>12</v>
      </c>
      <c r="D225" s="20" t="s">
        <v>12</v>
      </c>
      <c r="E225" s="20" t="s">
        <v>12</v>
      </c>
      <c r="F225" s="20">
        <v>0</v>
      </c>
      <c r="G225" s="20" t="s">
        <v>21</v>
      </c>
      <c r="H225" s="20"/>
    </row>
    <row r="226" spans="1:8" x14ac:dyDescent="0.3">
      <c r="A226" s="20" t="s">
        <v>36</v>
      </c>
      <c r="B226" s="20" t="s">
        <v>12</v>
      </c>
      <c r="C226" s="20" t="s">
        <v>12</v>
      </c>
      <c r="D226" s="20" t="s">
        <v>12</v>
      </c>
      <c r="E226" s="20" t="s">
        <v>12</v>
      </c>
      <c r="F226" s="20">
        <v>0</v>
      </c>
      <c r="G226" s="20" t="s">
        <v>21</v>
      </c>
      <c r="H226" s="20"/>
    </row>
    <row r="227" spans="1:8" x14ac:dyDescent="0.3">
      <c r="A227" s="20" t="s">
        <v>37</v>
      </c>
      <c r="B227" s="20" t="s">
        <v>12</v>
      </c>
      <c r="C227" s="20" t="s">
        <v>12</v>
      </c>
      <c r="D227" s="20" t="s">
        <v>12</v>
      </c>
      <c r="E227" s="20" t="s">
        <v>12</v>
      </c>
      <c r="F227" s="20">
        <v>0</v>
      </c>
      <c r="G227" s="20" t="s">
        <v>21</v>
      </c>
      <c r="H227" s="20"/>
    </row>
    <row r="228" spans="1:8" x14ac:dyDescent="0.3">
      <c r="A228" s="20" t="s">
        <v>38</v>
      </c>
      <c r="B228" s="20" t="s">
        <v>12</v>
      </c>
      <c r="C228" s="20" t="s">
        <v>12</v>
      </c>
      <c r="D228" s="20" t="s">
        <v>12</v>
      </c>
      <c r="E228" s="20" t="s">
        <v>12</v>
      </c>
      <c r="F228" s="20">
        <v>0</v>
      </c>
      <c r="G228" s="20" t="s">
        <v>21</v>
      </c>
      <c r="H228" s="20"/>
    </row>
    <row r="229" spans="1:8" x14ac:dyDescent="0.3">
      <c r="A229" s="20" t="s">
        <v>39</v>
      </c>
      <c r="B229" s="20" t="s">
        <v>12</v>
      </c>
      <c r="C229" s="20" t="s">
        <v>12</v>
      </c>
      <c r="D229" s="20" t="s">
        <v>12</v>
      </c>
      <c r="E229" s="20" t="s">
        <v>12</v>
      </c>
      <c r="F229" s="20">
        <v>0</v>
      </c>
      <c r="G229" s="20" t="s">
        <v>21</v>
      </c>
      <c r="H229" s="20"/>
    </row>
    <row r="230" spans="1:8" x14ac:dyDescent="0.3">
      <c r="A230" s="20" t="s">
        <v>40</v>
      </c>
      <c r="B230" s="20" t="s">
        <v>12</v>
      </c>
      <c r="C230" s="20" t="s">
        <v>12</v>
      </c>
      <c r="D230" s="20" t="s">
        <v>12</v>
      </c>
      <c r="E230" s="20" t="s">
        <v>12</v>
      </c>
      <c r="F230" s="20">
        <v>0</v>
      </c>
      <c r="G230" s="20" t="s">
        <v>21</v>
      </c>
      <c r="H230" s="20"/>
    </row>
    <row r="231" spans="1:8" x14ac:dyDescent="0.3">
      <c r="A231" s="20" t="s">
        <v>41</v>
      </c>
      <c r="B231" s="20" t="s">
        <v>12</v>
      </c>
      <c r="C231" s="20" t="s">
        <v>12</v>
      </c>
      <c r="D231" s="20" t="s">
        <v>12</v>
      </c>
      <c r="E231" s="20" t="s">
        <v>12</v>
      </c>
      <c r="F231" s="20">
        <v>0</v>
      </c>
      <c r="G231" s="20" t="s">
        <v>21</v>
      </c>
      <c r="H231" s="20"/>
    </row>
    <row r="232" spans="1:8" x14ac:dyDescent="0.3">
      <c r="A232" s="20" t="s">
        <v>42</v>
      </c>
      <c r="B232" s="20" t="s">
        <v>12</v>
      </c>
      <c r="C232" s="20" t="s">
        <v>12</v>
      </c>
      <c r="D232" s="20" t="s">
        <v>12</v>
      </c>
      <c r="E232" s="20" t="s">
        <v>12</v>
      </c>
      <c r="F232" s="20">
        <v>0</v>
      </c>
      <c r="G232" s="20" t="s">
        <v>21</v>
      </c>
      <c r="H232" s="20"/>
    </row>
    <row r="233" spans="1:8" x14ac:dyDescent="0.3">
      <c r="A233" s="20" t="s">
        <v>43</v>
      </c>
      <c r="B233" s="20" t="s">
        <v>12</v>
      </c>
      <c r="C233" s="20" t="s">
        <v>12</v>
      </c>
      <c r="D233" s="20" t="s">
        <v>12</v>
      </c>
      <c r="E233" s="20" t="s">
        <v>12</v>
      </c>
      <c r="F233" s="20">
        <v>0</v>
      </c>
      <c r="G233" s="20" t="s">
        <v>21</v>
      </c>
      <c r="H233" s="20"/>
    </row>
    <row r="234" spans="1:8" x14ac:dyDescent="0.3">
      <c r="A234" s="20" t="s">
        <v>44</v>
      </c>
      <c r="B234" s="20" t="s">
        <v>12</v>
      </c>
      <c r="C234" s="20" t="s">
        <v>12</v>
      </c>
      <c r="D234" s="20" t="s">
        <v>12</v>
      </c>
      <c r="E234" s="20" t="s">
        <v>12</v>
      </c>
      <c r="F234" s="20">
        <v>0</v>
      </c>
      <c r="G234" s="20" t="s">
        <v>21</v>
      </c>
      <c r="H234" s="20"/>
    </row>
    <row r="235" spans="1:8" x14ac:dyDescent="0.3">
      <c r="A235" s="20" t="s">
        <v>45</v>
      </c>
      <c r="B235" s="20" t="s">
        <v>12</v>
      </c>
      <c r="C235" s="20" t="s">
        <v>12</v>
      </c>
      <c r="D235" s="20" t="s">
        <v>12</v>
      </c>
      <c r="E235" s="20" t="s">
        <v>12</v>
      </c>
      <c r="F235" s="20">
        <v>0</v>
      </c>
      <c r="G235" s="20" t="s">
        <v>21</v>
      </c>
      <c r="H235" s="20"/>
    </row>
    <row r="236" spans="1:8" x14ac:dyDescent="0.3">
      <c r="A236" s="20" t="s">
        <v>46</v>
      </c>
      <c r="B236" s="20" t="s">
        <v>12</v>
      </c>
      <c r="C236" s="20" t="s">
        <v>12</v>
      </c>
      <c r="D236" s="20" t="s">
        <v>12</v>
      </c>
      <c r="E236" s="20" t="s">
        <v>12</v>
      </c>
      <c r="F236" s="20">
        <v>0</v>
      </c>
      <c r="G236" s="20" t="s">
        <v>21</v>
      </c>
      <c r="H236" s="20"/>
    </row>
    <row r="237" spans="1:8" x14ac:dyDescent="0.3">
      <c r="A237" s="20" t="s">
        <v>47</v>
      </c>
      <c r="B237" s="20" t="s">
        <v>12</v>
      </c>
      <c r="C237" s="20" t="s">
        <v>12</v>
      </c>
      <c r="D237" s="20" t="s">
        <v>12</v>
      </c>
      <c r="E237" s="20" t="s">
        <v>12</v>
      </c>
      <c r="F237" s="20">
        <v>0</v>
      </c>
      <c r="G237" s="20" t="s">
        <v>21</v>
      </c>
      <c r="H237" s="20"/>
    </row>
    <row r="238" spans="1:8" x14ac:dyDescent="0.3">
      <c r="A238" s="20" t="s">
        <v>48</v>
      </c>
      <c r="B238" s="20" t="s">
        <v>12</v>
      </c>
      <c r="C238" s="20" t="s">
        <v>12</v>
      </c>
      <c r="D238" s="20" t="s">
        <v>12</v>
      </c>
      <c r="E238" s="20" t="s">
        <v>12</v>
      </c>
      <c r="F238" s="20">
        <v>0</v>
      </c>
      <c r="G238" s="20" t="s">
        <v>21</v>
      </c>
      <c r="H238" s="20"/>
    </row>
    <row r="239" spans="1:8" x14ac:dyDescent="0.3">
      <c r="A239" s="20" t="s">
        <v>49</v>
      </c>
      <c r="B239" s="20" t="s">
        <v>12</v>
      </c>
      <c r="C239" s="20" t="s">
        <v>12</v>
      </c>
      <c r="D239" s="20" t="s">
        <v>12</v>
      </c>
      <c r="E239" s="20" t="s">
        <v>12</v>
      </c>
      <c r="F239" s="20">
        <v>0</v>
      </c>
      <c r="G239" s="20" t="s">
        <v>21</v>
      </c>
      <c r="H239" s="20"/>
    </row>
    <row r="240" spans="1:8" x14ac:dyDescent="0.3">
      <c r="A240" s="20" t="s">
        <v>50</v>
      </c>
      <c r="B240" s="20" t="s">
        <v>12</v>
      </c>
      <c r="C240" s="20" t="s">
        <v>12</v>
      </c>
      <c r="D240" s="20" t="s">
        <v>12</v>
      </c>
      <c r="E240" s="20" t="s">
        <v>12</v>
      </c>
      <c r="F240" s="20">
        <v>0</v>
      </c>
      <c r="G240" s="20" t="s">
        <v>21</v>
      </c>
      <c r="H240" s="20"/>
    </row>
    <row r="241" spans="1:8" x14ac:dyDescent="0.3">
      <c r="A241" s="20" t="s">
        <v>51</v>
      </c>
      <c r="B241" s="20" t="s">
        <v>12</v>
      </c>
      <c r="C241" s="20" t="s">
        <v>12</v>
      </c>
      <c r="D241" s="20" t="s">
        <v>12</v>
      </c>
      <c r="E241" s="20" t="s">
        <v>12</v>
      </c>
      <c r="F241" s="20">
        <v>0</v>
      </c>
      <c r="G241" s="20" t="s">
        <v>21</v>
      </c>
      <c r="H241" s="20"/>
    </row>
    <row r="242" spans="1:8" x14ac:dyDescent="0.3">
      <c r="A242" s="20" t="s">
        <v>52</v>
      </c>
      <c r="B242" s="20" t="s">
        <v>12</v>
      </c>
      <c r="C242" s="20" t="s">
        <v>12</v>
      </c>
      <c r="D242" s="20" t="s">
        <v>12</v>
      </c>
      <c r="E242" s="20" t="s">
        <v>12</v>
      </c>
      <c r="F242" s="20">
        <v>0</v>
      </c>
      <c r="G242" s="20" t="s">
        <v>21</v>
      </c>
      <c r="H242" s="20"/>
    </row>
    <row r="243" spans="1:8" x14ac:dyDescent="0.3">
      <c r="A243" s="20" t="s">
        <v>53</v>
      </c>
      <c r="B243" s="20" t="s">
        <v>12</v>
      </c>
      <c r="C243" s="20" t="s">
        <v>12</v>
      </c>
      <c r="D243" s="20" t="s">
        <v>12</v>
      </c>
      <c r="E243" s="20" t="s">
        <v>12</v>
      </c>
      <c r="F243" s="20">
        <v>0</v>
      </c>
      <c r="G243" s="20" t="s">
        <v>21</v>
      </c>
      <c r="H243" s="20"/>
    </row>
    <row r="244" spans="1:8" x14ac:dyDescent="0.3">
      <c r="A244" s="20" t="s">
        <v>54</v>
      </c>
      <c r="B244" s="20" t="s">
        <v>12</v>
      </c>
      <c r="C244" s="20" t="s">
        <v>12</v>
      </c>
      <c r="D244" s="20" t="s">
        <v>12</v>
      </c>
      <c r="E244" s="20" t="s">
        <v>12</v>
      </c>
      <c r="F244" s="20">
        <v>0</v>
      </c>
      <c r="G244" s="20" t="s">
        <v>21</v>
      </c>
      <c r="H244" s="20"/>
    </row>
    <row r="245" spans="1:8" x14ac:dyDescent="0.3">
      <c r="A245" s="20" t="s">
        <v>55</v>
      </c>
      <c r="B245" s="20" t="s">
        <v>12</v>
      </c>
      <c r="C245" s="20" t="s">
        <v>12</v>
      </c>
      <c r="D245" s="20" t="s">
        <v>12</v>
      </c>
      <c r="E245" s="20" t="s">
        <v>12</v>
      </c>
      <c r="F245" s="20">
        <v>0</v>
      </c>
      <c r="G245" s="20" t="s">
        <v>21</v>
      </c>
      <c r="H245" s="20"/>
    </row>
    <row r="246" spans="1:8" x14ac:dyDescent="0.3">
      <c r="A246" s="20" t="s">
        <v>56</v>
      </c>
      <c r="B246" s="20" t="s">
        <v>12</v>
      </c>
      <c r="C246" s="20" t="s">
        <v>12</v>
      </c>
      <c r="D246" s="20" t="s">
        <v>12</v>
      </c>
      <c r="E246" s="20" t="s">
        <v>12</v>
      </c>
      <c r="F246" s="20">
        <v>0</v>
      </c>
      <c r="G246" s="20" t="s">
        <v>21</v>
      </c>
      <c r="H246" s="20"/>
    </row>
    <row r="247" spans="1:8" ht="15" thickBot="1" x14ac:dyDescent="0.35">
      <c r="A247" s="21" t="s">
        <v>57</v>
      </c>
      <c r="B247" s="21" t="s">
        <v>12</v>
      </c>
      <c r="C247" s="21" t="s">
        <v>12</v>
      </c>
      <c r="D247" s="21" t="s">
        <v>12</v>
      </c>
      <c r="E247" s="21" t="s">
        <v>12</v>
      </c>
      <c r="F247" s="21">
        <v>0</v>
      </c>
      <c r="G247" s="21" t="s">
        <v>21</v>
      </c>
      <c r="H247" s="21"/>
    </row>
    <row r="248" spans="1:8" x14ac:dyDescent="0.3">
      <c r="A248" s="4" t="s">
        <v>23</v>
      </c>
      <c r="B248" s="4" t="s">
        <v>12</v>
      </c>
      <c r="C248" s="4" t="s">
        <v>12</v>
      </c>
      <c r="D248" s="4" t="s">
        <v>12</v>
      </c>
      <c r="E248" s="4" t="s">
        <v>12</v>
      </c>
      <c r="F248" s="4">
        <v>0</v>
      </c>
      <c r="G248" s="4" t="s">
        <v>22</v>
      </c>
      <c r="H248" s="4"/>
    </row>
    <row r="249" spans="1:8" x14ac:dyDescent="0.3">
      <c r="A249" s="4" t="s">
        <v>24</v>
      </c>
      <c r="B249" s="4" t="s">
        <v>12</v>
      </c>
      <c r="C249" s="4" t="s">
        <v>12</v>
      </c>
      <c r="D249" s="4" t="s">
        <v>12</v>
      </c>
      <c r="E249" s="4" t="s">
        <v>12</v>
      </c>
      <c r="F249" s="4">
        <v>0</v>
      </c>
      <c r="G249" s="4" t="s">
        <v>22</v>
      </c>
      <c r="H249" s="4"/>
    </row>
    <row r="250" spans="1:8" x14ac:dyDescent="0.3">
      <c r="A250" s="4" t="s">
        <v>25</v>
      </c>
      <c r="B250" s="4" t="s">
        <v>12</v>
      </c>
      <c r="C250" s="4" t="s">
        <v>12</v>
      </c>
      <c r="D250" s="4" t="s">
        <v>12</v>
      </c>
      <c r="E250" s="4" t="s">
        <v>12</v>
      </c>
      <c r="F250" s="4">
        <v>0</v>
      </c>
      <c r="G250" s="4" t="s">
        <v>22</v>
      </c>
      <c r="H250" s="4"/>
    </row>
    <row r="251" spans="1:8" x14ac:dyDescent="0.3">
      <c r="A251" s="4" t="s">
        <v>26</v>
      </c>
      <c r="B251" s="4" t="s">
        <v>12</v>
      </c>
      <c r="C251" s="4" t="s">
        <v>12</v>
      </c>
      <c r="D251" s="4" t="s">
        <v>12</v>
      </c>
      <c r="E251" s="4" t="s">
        <v>12</v>
      </c>
      <c r="F251" s="4">
        <v>0</v>
      </c>
      <c r="G251" s="4" t="s">
        <v>22</v>
      </c>
      <c r="H251" s="4"/>
    </row>
    <row r="252" spans="1:8" x14ac:dyDescent="0.3">
      <c r="A252" s="4" t="s">
        <v>27</v>
      </c>
      <c r="B252" s="4" t="s">
        <v>12</v>
      </c>
      <c r="C252" s="4" t="s">
        <v>12</v>
      </c>
      <c r="D252" s="4" t="s">
        <v>12</v>
      </c>
      <c r="E252" s="4" t="s">
        <v>12</v>
      </c>
      <c r="F252" s="4">
        <v>0</v>
      </c>
      <c r="G252" s="4" t="s">
        <v>22</v>
      </c>
      <c r="H252" s="4"/>
    </row>
    <row r="253" spans="1:8" x14ac:dyDescent="0.3">
      <c r="A253" s="4" t="s">
        <v>28</v>
      </c>
      <c r="B253" s="4" t="s">
        <v>12</v>
      </c>
      <c r="C253" s="4" t="s">
        <v>12</v>
      </c>
      <c r="D253" s="4" t="s">
        <v>12</v>
      </c>
      <c r="E253" s="4" t="s">
        <v>12</v>
      </c>
      <c r="F253" s="4">
        <v>0</v>
      </c>
      <c r="G253" s="4" t="s">
        <v>22</v>
      </c>
      <c r="H253" s="4"/>
    </row>
    <row r="254" spans="1:8" x14ac:dyDescent="0.3">
      <c r="A254" s="4" t="s">
        <v>29</v>
      </c>
      <c r="B254" s="4" t="s">
        <v>12</v>
      </c>
      <c r="C254" s="4" t="s">
        <v>12</v>
      </c>
      <c r="D254" s="4" t="s">
        <v>12</v>
      </c>
      <c r="E254" s="4" t="s">
        <v>12</v>
      </c>
      <c r="F254" s="4">
        <v>0</v>
      </c>
      <c r="G254" s="4" t="s">
        <v>22</v>
      </c>
      <c r="H254" s="4"/>
    </row>
    <row r="255" spans="1:8" x14ac:dyDescent="0.3">
      <c r="A255" s="4" t="s">
        <v>30</v>
      </c>
      <c r="B255" s="4" t="s">
        <v>12</v>
      </c>
      <c r="C255" s="4" t="s">
        <v>12</v>
      </c>
      <c r="D255" s="4" t="s">
        <v>12</v>
      </c>
      <c r="E255" s="4" t="s">
        <v>12</v>
      </c>
      <c r="F255" s="4">
        <v>0</v>
      </c>
      <c r="G255" s="4" t="s">
        <v>22</v>
      </c>
      <c r="H255" s="4"/>
    </row>
    <row r="256" spans="1:8" x14ac:dyDescent="0.3">
      <c r="A256" s="4" t="s">
        <v>31</v>
      </c>
      <c r="B256" s="4" t="s">
        <v>12</v>
      </c>
      <c r="C256" s="4" t="s">
        <v>12</v>
      </c>
      <c r="D256" s="4" t="s">
        <v>12</v>
      </c>
      <c r="E256" s="4" t="s">
        <v>12</v>
      </c>
      <c r="F256" s="4">
        <v>0</v>
      </c>
      <c r="G256" s="4" t="s">
        <v>22</v>
      </c>
      <c r="H256" s="4"/>
    </row>
    <row r="257" spans="1:8" x14ac:dyDescent="0.3">
      <c r="A257" s="4" t="s">
        <v>32</v>
      </c>
      <c r="B257" s="4" t="s">
        <v>12</v>
      </c>
      <c r="C257" s="4" t="s">
        <v>12</v>
      </c>
      <c r="D257" s="4" t="s">
        <v>12</v>
      </c>
      <c r="E257" s="4" t="s">
        <v>12</v>
      </c>
      <c r="F257" s="4">
        <v>0</v>
      </c>
      <c r="G257" s="4" t="s">
        <v>22</v>
      </c>
      <c r="H257" s="4"/>
    </row>
    <row r="258" spans="1:8" x14ac:dyDescent="0.3">
      <c r="A258" s="4" t="s">
        <v>33</v>
      </c>
      <c r="B258" s="4" t="s">
        <v>12</v>
      </c>
      <c r="C258" s="4" t="s">
        <v>12</v>
      </c>
      <c r="D258" s="4" t="s">
        <v>12</v>
      </c>
      <c r="E258" s="4" t="s">
        <v>12</v>
      </c>
      <c r="F258" s="4">
        <v>0</v>
      </c>
      <c r="G258" s="4" t="s">
        <v>22</v>
      </c>
      <c r="H258" s="4"/>
    </row>
    <row r="259" spans="1:8" x14ac:dyDescent="0.3">
      <c r="A259" s="4" t="s">
        <v>34</v>
      </c>
      <c r="B259" s="4" t="s">
        <v>12</v>
      </c>
      <c r="C259" s="4" t="s">
        <v>12</v>
      </c>
      <c r="D259" s="4" t="s">
        <v>12</v>
      </c>
      <c r="E259" s="4" t="s">
        <v>12</v>
      </c>
      <c r="F259" s="4">
        <v>0</v>
      </c>
      <c r="G259" s="4" t="s">
        <v>22</v>
      </c>
      <c r="H259" s="4"/>
    </row>
    <row r="260" spans="1:8" x14ac:dyDescent="0.3">
      <c r="A260" s="4" t="s">
        <v>35</v>
      </c>
      <c r="B260" s="4" t="s">
        <v>12</v>
      </c>
      <c r="C260" s="4" t="s">
        <v>12</v>
      </c>
      <c r="D260" s="4" t="s">
        <v>12</v>
      </c>
      <c r="E260" s="4" t="s">
        <v>12</v>
      </c>
      <c r="F260" s="4">
        <v>0</v>
      </c>
      <c r="G260" s="4" t="s">
        <v>22</v>
      </c>
      <c r="H260" s="4"/>
    </row>
    <row r="261" spans="1:8" x14ac:dyDescent="0.3">
      <c r="A261" s="4" t="s">
        <v>36</v>
      </c>
      <c r="B261" s="4" t="s">
        <v>12</v>
      </c>
      <c r="C261" s="4" t="s">
        <v>12</v>
      </c>
      <c r="D261" s="4" t="s">
        <v>12</v>
      </c>
      <c r="E261" s="4" t="s">
        <v>12</v>
      </c>
      <c r="F261" s="4">
        <v>0</v>
      </c>
      <c r="G261" s="4" t="s">
        <v>22</v>
      </c>
      <c r="H261" s="4"/>
    </row>
    <row r="262" spans="1:8" x14ac:dyDescent="0.3">
      <c r="A262" s="4" t="s">
        <v>37</v>
      </c>
      <c r="B262" s="4" t="s">
        <v>12</v>
      </c>
      <c r="C262" s="4" t="s">
        <v>12</v>
      </c>
      <c r="D262" s="4" t="s">
        <v>12</v>
      </c>
      <c r="E262" s="4" t="s">
        <v>12</v>
      </c>
      <c r="F262" s="4">
        <v>0</v>
      </c>
      <c r="G262" s="4" t="s">
        <v>22</v>
      </c>
      <c r="H262" s="4"/>
    </row>
    <row r="263" spans="1:8" x14ac:dyDescent="0.3">
      <c r="A263" s="4" t="s">
        <v>38</v>
      </c>
      <c r="B263" s="4" t="s">
        <v>12</v>
      </c>
      <c r="C263" s="4" t="s">
        <v>12</v>
      </c>
      <c r="D263" s="4" t="s">
        <v>12</v>
      </c>
      <c r="E263" s="4" t="s">
        <v>12</v>
      </c>
      <c r="F263" s="4">
        <v>0</v>
      </c>
      <c r="G263" s="4" t="s">
        <v>22</v>
      </c>
      <c r="H263" s="4"/>
    </row>
    <row r="264" spans="1:8" x14ac:dyDescent="0.3">
      <c r="A264" s="4" t="s">
        <v>39</v>
      </c>
      <c r="B264" s="4" t="s">
        <v>12</v>
      </c>
      <c r="C264" s="4" t="s">
        <v>12</v>
      </c>
      <c r="D264" s="4" t="s">
        <v>12</v>
      </c>
      <c r="E264" s="4" t="s">
        <v>12</v>
      </c>
      <c r="F264" s="4">
        <v>0</v>
      </c>
      <c r="G264" s="4" t="s">
        <v>22</v>
      </c>
      <c r="H264" s="4"/>
    </row>
    <row r="265" spans="1:8" x14ac:dyDescent="0.3">
      <c r="A265" s="4" t="s">
        <v>40</v>
      </c>
      <c r="B265" s="4" t="s">
        <v>12</v>
      </c>
      <c r="C265" s="4" t="s">
        <v>12</v>
      </c>
      <c r="D265" s="4" t="s">
        <v>12</v>
      </c>
      <c r="E265" s="4" t="s">
        <v>12</v>
      </c>
      <c r="F265" s="4">
        <v>0</v>
      </c>
      <c r="G265" s="4" t="s">
        <v>22</v>
      </c>
      <c r="H265" s="4"/>
    </row>
    <row r="266" spans="1:8" x14ac:dyDescent="0.3">
      <c r="A266" s="4" t="s">
        <v>41</v>
      </c>
      <c r="B266" s="4" t="s">
        <v>12</v>
      </c>
      <c r="C266" s="4" t="s">
        <v>12</v>
      </c>
      <c r="D266" s="4" t="s">
        <v>12</v>
      </c>
      <c r="E266" s="4" t="s">
        <v>12</v>
      </c>
      <c r="F266" s="4">
        <v>0</v>
      </c>
      <c r="G266" s="4" t="s">
        <v>22</v>
      </c>
      <c r="H266" s="4"/>
    </row>
    <row r="267" spans="1:8" x14ac:dyDescent="0.3">
      <c r="A267" s="4" t="s">
        <v>42</v>
      </c>
      <c r="B267" s="4" t="s">
        <v>12</v>
      </c>
      <c r="C267" s="4" t="s">
        <v>12</v>
      </c>
      <c r="D267" s="4" t="s">
        <v>12</v>
      </c>
      <c r="E267" s="4" t="s">
        <v>12</v>
      </c>
      <c r="F267" s="4">
        <v>0</v>
      </c>
      <c r="G267" s="4" t="s">
        <v>22</v>
      </c>
      <c r="H267" s="4"/>
    </row>
    <row r="268" spans="1:8" x14ac:dyDescent="0.3">
      <c r="A268" s="4" t="s">
        <v>43</v>
      </c>
      <c r="B268" s="4" t="s">
        <v>12</v>
      </c>
      <c r="C268" s="4" t="s">
        <v>12</v>
      </c>
      <c r="D268" s="4" t="s">
        <v>12</v>
      </c>
      <c r="E268" s="4" t="s">
        <v>12</v>
      </c>
      <c r="F268" s="4">
        <v>0</v>
      </c>
      <c r="G268" s="4" t="s">
        <v>22</v>
      </c>
      <c r="H268" s="4"/>
    </row>
    <row r="269" spans="1:8" x14ac:dyDescent="0.3">
      <c r="A269" s="4" t="s">
        <v>44</v>
      </c>
      <c r="B269" s="4" t="s">
        <v>12</v>
      </c>
      <c r="C269" s="4" t="s">
        <v>12</v>
      </c>
      <c r="D269" s="4" t="s">
        <v>12</v>
      </c>
      <c r="E269" s="4" t="s">
        <v>12</v>
      </c>
      <c r="F269" s="4">
        <v>0</v>
      </c>
      <c r="G269" s="4" t="s">
        <v>22</v>
      </c>
      <c r="H269" s="4"/>
    </row>
    <row r="270" spans="1:8" x14ac:dyDescent="0.3">
      <c r="A270" s="4" t="s">
        <v>45</v>
      </c>
      <c r="B270" s="4" t="s">
        <v>12</v>
      </c>
      <c r="C270" s="4" t="s">
        <v>12</v>
      </c>
      <c r="D270" s="4" t="s">
        <v>12</v>
      </c>
      <c r="E270" s="4" t="s">
        <v>12</v>
      </c>
      <c r="F270" s="4">
        <v>0</v>
      </c>
      <c r="G270" s="4" t="s">
        <v>22</v>
      </c>
      <c r="H270" s="4"/>
    </row>
    <row r="271" spans="1:8" x14ac:dyDescent="0.3">
      <c r="A271" s="4" t="s">
        <v>46</v>
      </c>
      <c r="B271" s="4" t="s">
        <v>12</v>
      </c>
      <c r="C271" s="4" t="s">
        <v>12</v>
      </c>
      <c r="D271" s="4" t="s">
        <v>12</v>
      </c>
      <c r="E271" s="4" t="s">
        <v>12</v>
      </c>
      <c r="F271" s="4">
        <v>0</v>
      </c>
      <c r="G271" s="4" t="s">
        <v>22</v>
      </c>
      <c r="H271" s="4"/>
    </row>
    <row r="272" spans="1:8" x14ac:dyDescent="0.3">
      <c r="A272" s="4" t="s">
        <v>47</v>
      </c>
      <c r="B272" s="4" t="s">
        <v>12</v>
      </c>
      <c r="C272" s="4" t="s">
        <v>12</v>
      </c>
      <c r="D272" s="4" t="s">
        <v>12</v>
      </c>
      <c r="E272" s="4" t="s">
        <v>12</v>
      </c>
      <c r="F272" s="4">
        <v>0</v>
      </c>
      <c r="G272" s="4" t="s">
        <v>22</v>
      </c>
      <c r="H272" s="4"/>
    </row>
    <row r="273" spans="1:8" x14ac:dyDescent="0.3">
      <c r="A273" s="4" t="s">
        <v>48</v>
      </c>
      <c r="B273" s="4" t="s">
        <v>12</v>
      </c>
      <c r="C273" s="4" t="s">
        <v>12</v>
      </c>
      <c r="D273" s="4" t="s">
        <v>12</v>
      </c>
      <c r="E273" s="4" t="s">
        <v>12</v>
      </c>
      <c r="F273" s="4">
        <v>0</v>
      </c>
      <c r="G273" s="4" t="s">
        <v>22</v>
      </c>
      <c r="H273" s="4"/>
    </row>
    <row r="274" spans="1:8" x14ac:dyDescent="0.3">
      <c r="A274" s="4" t="s">
        <v>49</v>
      </c>
      <c r="B274" s="4" t="s">
        <v>12</v>
      </c>
      <c r="C274" s="4" t="s">
        <v>12</v>
      </c>
      <c r="D274" s="4" t="s">
        <v>12</v>
      </c>
      <c r="E274" s="4" t="s">
        <v>12</v>
      </c>
      <c r="F274" s="4">
        <v>0</v>
      </c>
      <c r="G274" s="4" t="s">
        <v>22</v>
      </c>
      <c r="H274" s="4"/>
    </row>
    <row r="275" spans="1:8" x14ac:dyDescent="0.3">
      <c r="A275" s="4" t="s">
        <v>50</v>
      </c>
      <c r="B275" s="4" t="s">
        <v>12</v>
      </c>
      <c r="C275" s="4" t="s">
        <v>12</v>
      </c>
      <c r="D275" s="4" t="s">
        <v>12</v>
      </c>
      <c r="E275" s="4" t="s">
        <v>12</v>
      </c>
      <c r="F275" s="4">
        <v>0</v>
      </c>
      <c r="G275" s="4" t="s">
        <v>22</v>
      </c>
      <c r="H275" s="4"/>
    </row>
    <row r="276" spans="1:8" x14ac:dyDescent="0.3">
      <c r="A276" s="4" t="s">
        <v>51</v>
      </c>
      <c r="B276" s="4" t="s">
        <v>12</v>
      </c>
      <c r="C276" s="4" t="s">
        <v>12</v>
      </c>
      <c r="D276" s="4" t="s">
        <v>12</v>
      </c>
      <c r="E276" s="4" t="s">
        <v>12</v>
      </c>
      <c r="F276" s="4">
        <v>0</v>
      </c>
      <c r="G276" s="4" t="s">
        <v>22</v>
      </c>
      <c r="H276" s="4"/>
    </row>
    <row r="277" spans="1:8" x14ac:dyDescent="0.3">
      <c r="A277" s="4" t="s">
        <v>52</v>
      </c>
      <c r="B277" s="4" t="s">
        <v>12</v>
      </c>
      <c r="C277" s="4" t="s">
        <v>12</v>
      </c>
      <c r="D277" s="4" t="s">
        <v>12</v>
      </c>
      <c r="E277" s="4" t="s">
        <v>12</v>
      </c>
      <c r="F277" s="4">
        <v>0</v>
      </c>
      <c r="G277" s="4" t="s">
        <v>22</v>
      </c>
      <c r="H277" s="4"/>
    </row>
    <row r="278" spans="1:8" x14ac:dyDescent="0.3">
      <c r="A278" s="4" t="s">
        <v>53</v>
      </c>
      <c r="B278" s="4" t="s">
        <v>12</v>
      </c>
      <c r="C278" s="4" t="s">
        <v>12</v>
      </c>
      <c r="D278" s="4" t="s">
        <v>12</v>
      </c>
      <c r="E278" s="4" t="s">
        <v>12</v>
      </c>
      <c r="F278" s="4">
        <v>0</v>
      </c>
      <c r="G278" s="4" t="s">
        <v>22</v>
      </c>
      <c r="H278" s="4"/>
    </row>
    <row r="279" spans="1:8" x14ac:dyDescent="0.3">
      <c r="A279" s="4" t="s">
        <v>54</v>
      </c>
      <c r="B279" s="4" t="s">
        <v>12</v>
      </c>
      <c r="C279" s="4" t="s">
        <v>12</v>
      </c>
      <c r="D279" s="4" t="s">
        <v>12</v>
      </c>
      <c r="E279" s="4" t="s">
        <v>12</v>
      </c>
      <c r="F279" s="4">
        <v>0</v>
      </c>
      <c r="G279" s="4" t="s">
        <v>22</v>
      </c>
      <c r="H279" s="4"/>
    </row>
    <row r="280" spans="1:8" x14ac:dyDescent="0.3">
      <c r="A280" s="4" t="s">
        <v>55</v>
      </c>
      <c r="B280" s="4" t="s">
        <v>12</v>
      </c>
      <c r="C280" s="4" t="s">
        <v>12</v>
      </c>
      <c r="D280" s="4" t="s">
        <v>12</v>
      </c>
      <c r="E280" s="4" t="s">
        <v>12</v>
      </c>
      <c r="F280" s="4">
        <v>0</v>
      </c>
      <c r="G280" s="4" t="s">
        <v>22</v>
      </c>
      <c r="H280" s="4"/>
    </row>
    <row r="281" spans="1:8" x14ac:dyDescent="0.3">
      <c r="A281" s="4" t="s">
        <v>56</v>
      </c>
      <c r="B281" s="4" t="s">
        <v>12</v>
      </c>
      <c r="C281" s="4" t="s">
        <v>12</v>
      </c>
      <c r="D281" s="4" t="s">
        <v>12</v>
      </c>
      <c r="E281" s="4" t="s">
        <v>12</v>
      </c>
      <c r="F281" s="4">
        <v>0</v>
      </c>
      <c r="G281" s="4" t="s">
        <v>22</v>
      </c>
      <c r="H281" s="4"/>
    </row>
    <row r="282" spans="1:8" ht="15" thickBot="1" x14ac:dyDescent="0.35">
      <c r="A282" s="9" t="s">
        <v>57</v>
      </c>
      <c r="B282" s="9" t="s">
        <v>12</v>
      </c>
      <c r="C282" s="9" t="s">
        <v>12</v>
      </c>
      <c r="D282" s="9" t="s">
        <v>12</v>
      </c>
      <c r="E282" s="9" t="s">
        <v>12</v>
      </c>
      <c r="F282" s="9">
        <v>0</v>
      </c>
      <c r="G282" s="9" t="s">
        <v>22</v>
      </c>
      <c r="H282" s="9"/>
    </row>
  </sheetData>
  <phoneticPr fontId="2" type="noConversion"/>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B1D7C-0AA7-46BC-AC87-688545904E79}">
  <dimension ref="A1:M26"/>
  <sheetViews>
    <sheetView workbookViewId="0">
      <selection activeCell="K17" sqref="K17"/>
    </sheetView>
  </sheetViews>
  <sheetFormatPr baseColWidth="10" defaultRowHeight="14.4" x14ac:dyDescent="0.3"/>
  <cols>
    <col min="1" max="1" width="17.88671875" customWidth="1"/>
    <col min="7" max="7" width="12.109375" customWidth="1"/>
  </cols>
  <sheetData>
    <row r="1" spans="1:13" x14ac:dyDescent="0.3">
      <c r="A1" t="s">
        <v>59</v>
      </c>
    </row>
    <row r="2" spans="1:13" ht="15" thickBot="1" x14ac:dyDescent="0.35">
      <c r="A2" s="8" t="s">
        <v>0</v>
      </c>
      <c r="B2" s="8" t="s">
        <v>228</v>
      </c>
      <c r="C2" s="8" t="s">
        <v>229</v>
      </c>
      <c r="D2" s="8" t="s">
        <v>230</v>
      </c>
      <c r="E2" s="8" t="s">
        <v>231</v>
      </c>
      <c r="F2" s="8" t="s">
        <v>10</v>
      </c>
      <c r="G2" s="8" t="s">
        <v>269</v>
      </c>
      <c r="H2" s="8" t="s">
        <v>67</v>
      </c>
      <c r="I2" s="8" t="s">
        <v>68</v>
      </c>
      <c r="J2" s="8" t="s">
        <v>88</v>
      </c>
      <c r="K2" t="s">
        <v>270</v>
      </c>
    </row>
    <row r="3" spans="1:13" x14ac:dyDescent="0.3">
      <c r="A3" t="s">
        <v>232</v>
      </c>
      <c r="B3" t="s">
        <v>16</v>
      </c>
      <c r="C3" t="s">
        <v>12</v>
      </c>
      <c r="D3" t="s">
        <v>16</v>
      </c>
      <c r="E3" t="s">
        <v>16</v>
      </c>
      <c r="F3" s="5">
        <v>31.44</v>
      </c>
      <c r="G3" s="5">
        <f t="shared" ref="G3:G26" si="0">IF(F3=0,0,IF(F3-M$4&gt;M$5,F3-M$4,M$5/2))</f>
        <v>31.168000000000003</v>
      </c>
      <c r="H3" s="5">
        <v>19.669721936861635</v>
      </c>
      <c r="I3" s="5">
        <f>AVERAGE(H3:H5)</f>
        <v>19.562437134202934</v>
      </c>
      <c r="J3" s="5">
        <f>_xlfn.STDEV.S(H3:H5)</f>
        <v>0.40522474040587192</v>
      </c>
      <c r="K3" s="22" t="s">
        <v>60</v>
      </c>
      <c r="L3" s="7" t="s">
        <v>61</v>
      </c>
      <c r="M3" s="27" t="s">
        <v>62</v>
      </c>
    </row>
    <row r="4" spans="1:13" x14ac:dyDescent="0.3">
      <c r="A4" t="s">
        <v>233</v>
      </c>
      <c r="B4" t="s">
        <v>12</v>
      </c>
      <c r="C4" t="s">
        <v>12</v>
      </c>
      <c r="D4" t="s">
        <v>16</v>
      </c>
      <c r="E4" t="s">
        <v>16</v>
      </c>
      <c r="F4" s="5">
        <v>30.56</v>
      </c>
      <c r="G4" s="5">
        <f t="shared" si="0"/>
        <v>30.288</v>
      </c>
      <c r="H4" s="5">
        <v>19.114365311334229</v>
      </c>
      <c r="I4" s="5"/>
      <c r="J4" s="5"/>
      <c r="K4" s="25" t="s">
        <v>64</v>
      </c>
      <c r="L4" s="3">
        <v>0.173125</v>
      </c>
      <c r="M4" s="34">
        <v>0.27200000000000002</v>
      </c>
    </row>
    <row r="5" spans="1:13" ht="15" thickBot="1" x14ac:dyDescent="0.35">
      <c r="A5" t="s">
        <v>234</v>
      </c>
      <c r="B5" t="s">
        <v>16</v>
      </c>
      <c r="C5" t="s">
        <v>12</v>
      </c>
      <c r="D5" t="s">
        <v>16</v>
      </c>
      <c r="E5" t="s">
        <v>16</v>
      </c>
      <c r="F5" s="5">
        <v>31.81</v>
      </c>
      <c r="G5" s="5">
        <f t="shared" si="0"/>
        <v>31.538</v>
      </c>
      <c r="H5" s="5">
        <v>19.903224154412936</v>
      </c>
      <c r="I5" s="5"/>
      <c r="J5" s="5"/>
      <c r="K5" s="26" t="s">
        <v>66</v>
      </c>
      <c r="L5" s="33">
        <v>2.0775000000000001</v>
      </c>
      <c r="M5" s="35">
        <v>2.5717942597116346</v>
      </c>
    </row>
    <row r="6" spans="1:13" x14ac:dyDescent="0.3">
      <c r="A6" s="28" t="s">
        <v>129</v>
      </c>
      <c r="B6" t="s">
        <v>12</v>
      </c>
      <c r="C6" t="s">
        <v>12</v>
      </c>
      <c r="D6" t="s">
        <v>12</v>
      </c>
      <c r="E6" t="s">
        <v>16</v>
      </c>
      <c r="F6" s="5">
        <v>31.42</v>
      </c>
      <c r="G6" s="5">
        <f t="shared" si="0"/>
        <v>31.148000000000003</v>
      </c>
      <c r="H6" s="5">
        <v>19.657100195372376</v>
      </c>
      <c r="I6" s="5">
        <f>AVERAGE(H6:H8)</f>
        <v>21.594537513973673</v>
      </c>
      <c r="J6" s="5">
        <f>_xlfn.STDEV.S(H6:H8)</f>
        <v>2.2498320588140066</v>
      </c>
      <c r="L6" s="2"/>
      <c r="M6" s="2"/>
    </row>
    <row r="7" spans="1:13" x14ac:dyDescent="0.3">
      <c r="A7" s="28" t="s">
        <v>130</v>
      </c>
      <c r="B7" t="s">
        <v>18</v>
      </c>
      <c r="C7" t="s">
        <v>16</v>
      </c>
      <c r="D7" t="s">
        <v>16</v>
      </c>
      <c r="E7" t="s">
        <v>16</v>
      </c>
      <c r="F7" s="5">
        <v>38.4</v>
      </c>
      <c r="G7" s="5">
        <f t="shared" si="0"/>
        <v>38.128</v>
      </c>
      <c r="H7" s="5">
        <v>24.062087975123859</v>
      </c>
      <c r="I7" s="5"/>
      <c r="J7" s="5"/>
    </row>
    <row r="8" spans="1:13" x14ac:dyDescent="0.3">
      <c r="A8" s="28" t="s">
        <v>131</v>
      </c>
      <c r="B8" t="s">
        <v>12</v>
      </c>
      <c r="C8" t="s">
        <v>12</v>
      </c>
      <c r="D8" t="s">
        <v>16</v>
      </c>
      <c r="E8" t="s">
        <v>16</v>
      </c>
      <c r="F8" s="5">
        <v>33.65</v>
      </c>
      <c r="G8" s="5">
        <f t="shared" si="0"/>
        <v>33.378</v>
      </c>
      <c r="H8" s="5">
        <v>21.064424371424778</v>
      </c>
      <c r="I8" s="5"/>
      <c r="J8" s="5"/>
    </row>
    <row r="9" spans="1:13" x14ac:dyDescent="0.3">
      <c r="A9" t="s">
        <v>69</v>
      </c>
      <c r="B9" t="s">
        <v>16</v>
      </c>
      <c r="C9" t="s">
        <v>12</v>
      </c>
      <c r="D9" t="s">
        <v>16</v>
      </c>
      <c r="E9" t="s">
        <v>16</v>
      </c>
      <c r="F9" s="5">
        <v>36.54</v>
      </c>
      <c r="G9" s="5">
        <f t="shared" si="0"/>
        <v>36.268000000000001</v>
      </c>
      <c r="H9" s="5">
        <v>22.664471806859989</v>
      </c>
      <c r="I9" s="5">
        <f>AVERAGE(H9:H11)</f>
        <v>22.67905319197892</v>
      </c>
      <c r="J9" s="5">
        <f>_xlfn.STDEV.S(H9:H11)</f>
        <v>1.3155098532913141</v>
      </c>
    </row>
    <row r="10" spans="1:13" x14ac:dyDescent="0.3">
      <c r="A10" t="s">
        <v>70</v>
      </c>
      <c r="B10" t="s">
        <v>16</v>
      </c>
      <c r="C10" t="s">
        <v>12</v>
      </c>
      <c r="D10" t="s">
        <v>16</v>
      </c>
      <c r="E10" t="s">
        <v>16</v>
      </c>
      <c r="F10" s="5">
        <v>34.47</v>
      </c>
      <c r="G10" s="5">
        <f t="shared" si="0"/>
        <v>34.198</v>
      </c>
      <c r="H10" s="5">
        <v>21.370894641309082</v>
      </c>
      <c r="I10" s="5"/>
      <c r="J10" s="5"/>
    </row>
    <row r="11" spans="1:13" x14ac:dyDescent="0.3">
      <c r="A11" t="s">
        <v>71</v>
      </c>
      <c r="B11" t="s">
        <v>16</v>
      </c>
      <c r="C11" t="s">
        <v>12</v>
      </c>
      <c r="D11" t="s">
        <v>12</v>
      </c>
      <c r="E11" t="s">
        <v>16</v>
      </c>
      <c r="F11" s="5">
        <v>38.68</v>
      </c>
      <c r="G11" s="5">
        <f t="shared" si="0"/>
        <v>38.408000000000001</v>
      </c>
      <c r="H11" s="5">
        <v>24.001793127767687</v>
      </c>
      <c r="I11" s="5"/>
      <c r="J11" s="5"/>
    </row>
    <row r="12" spans="1:13" x14ac:dyDescent="0.3">
      <c r="A12" s="28" t="s">
        <v>72</v>
      </c>
      <c r="B12" t="s">
        <v>16</v>
      </c>
      <c r="C12" t="s">
        <v>12</v>
      </c>
      <c r="D12" t="s">
        <v>12</v>
      </c>
      <c r="E12" t="s">
        <v>16</v>
      </c>
      <c r="F12" s="5">
        <v>35.21</v>
      </c>
      <c r="G12" s="5">
        <f t="shared" si="0"/>
        <v>34.938000000000002</v>
      </c>
      <c r="H12" s="5">
        <v>21.833332855080908</v>
      </c>
      <c r="I12" s="5">
        <f>AVERAGE(H12:H14)</f>
        <v>22.422837424889128</v>
      </c>
      <c r="J12" s="5">
        <f>_xlfn.STDEV.S(H12:H14)</f>
        <v>0.53481803716480625</v>
      </c>
    </row>
    <row r="13" spans="1:13" x14ac:dyDescent="0.3">
      <c r="A13" s="28" t="s">
        <v>73</v>
      </c>
      <c r="B13" t="s">
        <v>16</v>
      </c>
      <c r="C13" t="s">
        <v>12</v>
      </c>
      <c r="D13" t="s">
        <v>16</v>
      </c>
      <c r="E13" t="s">
        <v>16</v>
      </c>
      <c r="F13" s="5">
        <v>36.880000000000003</v>
      </c>
      <c r="G13" s="5">
        <f t="shared" si="0"/>
        <v>36.608000000000004</v>
      </c>
      <c r="H13" s="5">
        <v>22.876943418592987</v>
      </c>
      <c r="I13" s="5"/>
      <c r="J13" s="5"/>
    </row>
    <row r="14" spans="1:13" x14ac:dyDescent="0.3">
      <c r="A14" s="28" t="s">
        <v>74</v>
      </c>
      <c r="B14" t="s">
        <v>16</v>
      </c>
      <c r="C14" t="s">
        <v>12</v>
      </c>
      <c r="D14" t="s">
        <v>12</v>
      </c>
      <c r="E14" t="s">
        <v>16</v>
      </c>
      <c r="F14" s="5">
        <v>36.369999999999997</v>
      </c>
      <c r="G14" s="5">
        <f t="shared" si="0"/>
        <v>36.097999999999999</v>
      </c>
      <c r="H14" s="5">
        <v>22.558236000993489</v>
      </c>
      <c r="I14" s="5"/>
      <c r="J14" s="5"/>
    </row>
    <row r="15" spans="1:13" x14ac:dyDescent="0.3">
      <c r="A15" t="s">
        <v>75</v>
      </c>
      <c r="B15" t="s">
        <v>12</v>
      </c>
      <c r="C15" t="s">
        <v>12</v>
      </c>
      <c r="D15" t="s">
        <v>16</v>
      </c>
      <c r="E15" t="s">
        <v>16</v>
      </c>
      <c r="F15" s="5">
        <v>41.19</v>
      </c>
      <c r="G15" s="5">
        <f t="shared" si="0"/>
        <v>40.917999999999999</v>
      </c>
      <c r="H15" s="5">
        <v>25.520331454167263</v>
      </c>
      <c r="I15" s="5">
        <f>AVERAGE(H15:H17)</f>
        <v>25.038007709330699</v>
      </c>
      <c r="J15" s="5">
        <f>_xlfn.STDEV.S(H15:H17)</f>
        <v>0.52127329944996093</v>
      </c>
    </row>
    <row r="16" spans="1:13" x14ac:dyDescent="0.3">
      <c r="A16" t="s">
        <v>76</v>
      </c>
      <c r="B16" t="s">
        <v>12</v>
      </c>
      <c r="C16" t="s">
        <v>12</v>
      </c>
      <c r="D16" t="s">
        <v>16</v>
      </c>
      <c r="E16" t="s">
        <v>16</v>
      </c>
      <c r="F16" s="5">
        <v>40.53</v>
      </c>
      <c r="G16" s="5">
        <f t="shared" si="0"/>
        <v>40.258000000000003</v>
      </c>
      <c r="H16" s="5">
        <v>25.108693085729165</v>
      </c>
      <c r="I16" s="5"/>
      <c r="J16" s="5"/>
    </row>
    <row r="17" spans="1:10" x14ac:dyDescent="0.3">
      <c r="A17" t="s">
        <v>77</v>
      </c>
      <c r="B17" t="s">
        <v>16</v>
      </c>
      <c r="C17" t="s">
        <v>12</v>
      </c>
      <c r="D17" t="s">
        <v>16</v>
      </c>
      <c r="E17" t="s">
        <v>16</v>
      </c>
      <c r="F17" s="5">
        <v>39.53</v>
      </c>
      <c r="G17" s="5">
        <f t="shared" si="0"/>
        <v>39.258000000000003</v>
      </c>
      <c r="H17" s="5">
        <v>24.484998588095671</v>
      </c>
      <c r="I17" s="5"/>
      <c r="J17" s="5"/>
    </row>
    <row r="18" spans="1:10" x14ac:dyDescent="0.3">
      <c r="A18" s="28" t="s">
        <v>78</v>
      </c>
      <c r="B18" t="s">
        <v>16</v>
      </c>
      <c r="C18" t="s">
        <v>12</v>
      </c>
      <c r="D18" t="s">
        <v>16</v>
      </c>
      <c r="E18" t="s">
        <v>16</v>
      </c>
      <c r="F18" s="5">
        <v>40.92</v>
      </c>
      <c r="G18" s="5">
        <f t="shared" si="0"/>
        <v>40.648000000000003</v>
      </c>
      <c r="H18" s="5">
        <v>25.35193393980623</v>
      </c>
      <c r="I18" s="5">
        <f>AVERAGE(H18:H20)</f>
        <v>24.212651990795717</v>
      </c>
      <c r="J18" s="5">
        <f>_xlfn.STDEV.S(H18:H20)</f>
        <v>1.4759481338093519</v>
      </c>
    </row>
    <row r="19" spans="1:10" x14ac:dyDescent="0.3">
      <c r="A19" s="28" t="s">
        <v>79</v>
      </c>
      <c r="B19" t="s">
        <v>12</v>
      </c>
      <c r="C19" t="s">
        <v>12</v>
      </c>
      <c r="D19" t="s">
        <v>16</v>
      </c>
      <c r="E19" t="s">
        <v>16</v>
      </c>
      <c r="F19" s="5">
        <v>39.94</v>
      </c>
      <c r="G19" s="5">
        <f t="shared" si="0"/>
        <v>39.667999999999999</v>
      </c>
      <c r="H19" s="5">
        <v>24.740713332125402</v>
      </c>
      <c r="I19" s="5"/>
      <c r="J19" s="5"/>
    </row>
    <row r="20" spans="1:10" x14ac:dyDescent="0.3">
      <c r="A20" s="28" t="s">
        <v>80</v>
      </c>
      <c r="B20" t="s">
        <v>16</v>
      </c>
      <c r="C20" t="s">
        <v>12</v>
      </c>
      <c r="D20" t="s">
        <v>16</v>
      </c>
      <c r="E20" t="s">
        <v>16</v>
      </c>
      <c r="F20" s="5">
        <v>36.42</v>
      </c>
      <c r="G20" s="5">
        <f t="shared" si="0"/>
        <v>36.148000000000003</v>
      </c>
      <c r="H20" s="5">
        <v>22.545308700455507</v>
      </c>
      <c r="I20" s="5"/>
      <c r="J20" s="5"/>
    </row>
    <row r="21" spans="1:10" x14ac:dyDescent="0.3">
      <c r="A21" t="s">
        <v>81</v>
      </c>
      <c r="B21" t="s">
        <v>12</v>
      </c>
      <c r="C21" t="s">
        <v>12</v>
      </c>
      <c r="D21" t="s">
        <v>16</v>
      </c>
      <c r="E21" t="s">
        <v>16</v>
      </c>
      <c r="F21" s="5">
        <v>6.99</v>
      </c>
      <c r="G21" s="5">
        <f t="shared" si="0"/>
        <v>6.718</v>
      </c>
      <c r="H21" s="3">
        <v>4.1083016005218278</v>
      </c>
      <c r="I21" s="3">
        <f>AVERAGE(H21:H23)</f>
        <v>3.9554174980909758</v>
      </c>
      <c r="J21" s="5">
        <f>_xlfn.STDEV.S(H21:H23)</f>
        <v>1.4279735274947598</v>
      </c>
    </row>
    <row r="22" spans="1:10" x14ac:dyDescent="0.3">
      <c r="A22" t="s">
        <v>82</v>
      </c>
      <c r="B22" t="s">
        <v>12</v>
      </c>
      <c r="C22" t="s">
        <v>16</v>
      </c>
      <c r="D22" t="s">
        <v>18</v>
      </c>
      <c r="E22" t="s">
        <v>18</v>
      </c>
      <c r="F22" s="5">
        <v>8.94</v>
      </c>
      <c r="G22" s="5">
        <f t="shared" si="0"/>
        <v>8.6679999999999993</v>
      </c>
      <c r="H22" s="3">
        <v>5.3007975994824648</v>
      </c>
      <c r="I22" s="5"/>
      <c r="J22" s="5"/>
    </row>
    <row r="23" spans="1:10" x14ac:dyDescent="0.3">
      <c r="A23" t="s">
        <v>83</v>
      </c>
      <c r="B23" t="s">
        <v>12</v>
      </c>
      <c r="C23" t="s">
        <v>12</v>
      </c>
      <c r="D23" t="s">
        <v>16</v>
      </c>
      <c r="E23" t="s">
        <v>16</v>
      </c>
      <c r="F23" s="5">
        <v>4.29</v>
      </c>
      <c r="G23" s="5">
        <f t="shared" si="0"/>
        <v>4.0179999999999998</v>
      </c>
      <c r="H23" s="3">
        <v>2.4571532942686369</v>
      </c>
      <c r="I23" s="5"/>
      <c r="J23" s="5"/>
    </row>
    <row r="24" spans="1:10" x14ac:dyDescent="0.3">
      <c r="A24" t="s">
        <v>84</v>
      </c>
      <c r="B24" t="s">
        <v>12</v>
      </c>
      <c r="C24" t="s">
        <v>12</v>
      </c>
      <c r="D24" t="s">
        <v>18</v>
      </c>
      <c r="E24" t="s">
        <v>18</v>
      </c>
      <c r="F24" s="5">
        <v>7.88</v>
      </c>
      <c r="G24" s="5">
        <f t="shared" si="0"/>
        <v>7.6079999999999997</v>
      </c>
      <c r="H24" s="3">
        <v>4.6525690051756561</v>
      </c>
      <c r="I24" s="3">
        <f>AVERAGE(H24:H26)</f>
        <v>3.7209952076970048</v>
      </c>
      <c r="J24" s="5">
        <f>_xlfn.STDEV.S(H24:H26)</f>
        <v>0.81553220180871233</v>
      </c>
    </row>
    <row r="25" spans="1:10" x14ac:dyDescent="0.3">
      <c r="A25" t="s">
        <v>85</v>
      </c>
      <c r="B25" t="s">
        <v>12</v>
      </c>
      <c r="C25" t="s">
        <v>12</v>
      </c>
      <c r="D25" t="s">
        <v>18</v>
      </c>
      <c r="E25" t="s">
        <v>16</v>
      </c>
      <c r="F25" s="5">
        <v>5.4</v>
      </c>
      <c r="G25" s="5">
        <f t="shared" si="0"/>
        <v>5.1280000000000001</v>
      </c>
      <c r="H25" s="3">
        <v>3.1359587090616152</v>
      </c>
      <c r="I25" s="5"/>
      <c r="J25" s="5"/>
    </row>
    <row r="26" spans="1:10" x14ac:dyDescent="0.3">
      <c r="A26" t="s">
        <v>86</v>
      </c>
      <c r="B26" t="s">
        <v>12</v>
      </c>
      <c r="C26" t="s">
        <v>12</v>
      </c>
      <c r="D26" t="s">
        <v>16</v>
      </c>
      <c r="E26" t="s">
        <v>16</v>
      </c>
      <c r="F26" s="5">
        <v>5.79</v>
      </c>
      <c r="G26" s="5">
        <f t="shared" si="0"/>
        <v>5.5179999999999998</v>
      </c>
      <c r="H26" s="3">
        <v>3.3744579088537425</v>
      </c>
      <c r="I26" s="5"/>
      <c r="J26" s="5"/>
    </row>
  </sheetData>
  <phoneticPr fontId="2" type="noConversion"/>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E1345-F9E2-4844-AAAC-F90908778D07}">
  <dimension ref="A1:H11"/>
  <sheetViews>
    <sheetView workbookViewId="0"/>
  </sheetViews>
  <sheetFormatPr baseColWidth="10" defaultRowHeight="14.4" x14ac:dyDescent="0.3"/>
  <cols>
    <col min="1" max="1" width="18.33203125" customWidth="1"/>
  </cols>
  <sheetData>
    <row r="1" spans="1:8" x14ac:dyDescent="0.3">
      <c r="A1" t="s">
        <v>268</v>
      </c>
    </row>
    <row r="2" spans="1:8" ht="15" thickBot="1" x14ac:dyDescent="0.35">
      <c r="A2" s="8" t="s">
        <v>0</v>
      </c>
      <c r="B2" s="8" t="s">
        <v>228</v>
      </c>
      <c r="C2" s="8" t="s">
        <v>229</v>
      </c>
      <c r="D2" s="8" t="s">
        <v>230</v>
      </c>
      <c r="E2" s="8" t="s">
        <v>231</v>
      </c>
      <c r="F2" s="29" t="s">
        <v>10</v>
      </c>
      <c r="G2" s="8" t="s">
        <v>64</v>
      </c>
      <c r="H2" s="8" t="s">
        <v>87</v>
      </c>
    </row>
    <row r="3" spans="1:8" x14ac:dyDescent="0.3">
      <c r="A3" t="s">
        <v>90</v>
      </c>
      <c r="B3" t="s">
        <v>18</v>
      </c>
      <c r="C3" t="s">
        <v>18</v>
      </c>
      <c r="D3" t="s">
        <v>89</v>
      </c>
      <c r="E3" t="s">
        <v>89</v>
      </c>
      <c r="F3" s="30">
        <v>37.06</v>
      </c>
      <c r="G3" s="5">
        <f>AVERAGE(F3:F5)</f>
        <v>33.993333333333332</v>
      </c>
      <c r="H3" s="5">
        <f>_xlfn.STDEV.S(F3:F5)</f>
        <v>2.6580882854663308</v>
      </c>
    </row>
    <row r="4" spans="1:8" x14ac:dyDescent="0.3">
      <c r="A4" t="s">
        <v>91</v>
      </c>
      <c r="B4" t="s">
        <v>18</v>
      </c>
      <c r="C4" t="s">
        <v>18</v>
      </c>
      <c r="D4" t="s">
        <v>18</v>
      </c>
      <c r="E4" t="s">
        <v>18</v>
      </c>
      <c r="F4" s="30">
        <v>32.57</v>
      </c>
      <c r="G4" s="5"/>
      <c r="H4" s="5"/>
    </row>
    <row r="5" spans="1:8" x14ac:dyDescent="0.3">
      <c r="A5" t="s">
        <v>92</v>
      </c>
      <c r="B5" t="s">
        <v>89</v>
      </c>
      <c r="C5" t="s">
        <v>18</v>
      </c>
      <c r="D5" t="s">
        <v>18</v>
      </c>
      <c r="E5" t="s">
        <v>18</v>
      </c>
      <c r="F5" s="30">
        <v>32.35</v>
      </c>
      <c r="G5" s="5"/>
      <c r="H5" s="5"/>
    </row>
    <row r="6" spans="1:8" x14ac:dyDescent="0.3">
      <c r="A6" t="s">
        <v>93</v>
      </c>
      <c r="B6" t="s">
        <v>16</v>
      </c>
      <c r="C6" t="s">
        <v>18</v>
      </c>
      <c r="D6" t="s">
        <v>89</v>
      </c>
      <c r="E6" t="s">
        <v>89</v>
      </c>
      <c r="F6" s="30">
        <v>31.02</v>
      </c>
      <c r="G6" s="5">
        <f>AVERAGE(F6:F8)</f>
        <v>33.78</v>
      </c>
      <c r="H6" s="5">
        <f>_xlfn.STDEV.S(F6:F8)</f>
        <v>6.8786408541222643</v>
      </c>
    </row>
    <row r="7" spans="1:8" x14ac:dyDescent="0.3">
      <c r="A7" t="s">
        <v>94</v>
      </c>
      <c r="B7" t="s">
        <v>18</v>
      </c>
      <c r="C7" t="s">
        <v>18</v>
      </c>
      <c r="D7" t="s">
        <v>89</v>
      </c>
      <c r="E7" t="s">
        <v>89</v>
      </c>
      <c r="F7" s="30">
        <v>28.71</v>
      </c>
      <c r="G7" s="5"/>
      <c r="H7" s="5"/>
    </row>
    <row r="8" spans="1:8" x14ac:dyDescent="0.3">
      <c r="A8" t="s">
        <v>95</v>
      </c>
      <c r="B8" t="s">
        <v>16</v>
      </c>
      <c r="C8" t="s">
        <v>18</v>
      </c>
      <c r="D8" t="s">
        <v>89</v>
      </c>
      <c r="E8" t="s">
        <v>89</v>
      </c>
      <c r="F8" s="30">
        <v>41.61</v>
      </c>
      <c r="G8" s="5"/>
      <c r="H8" s="5"/>
    </row>
    <row r="9" spans="1:8" x14ac:dyDescent="0.3">
      <c r="A9" t="s">
        <v>96</v>
      </c>
      <c r="B9" t="s">
        <v>16</v>
      </c>
      <c r="C9" t="s">
        <v>16</v>
      </c>
      <c r="D9" t="s">
        <v>18</v>
      </c>
      <c r="E9" t="s">
        <v>18</v>
      </c>
      <c r="F9" s="30">
        <v>20.57</v>
      </c>
      <c r="G9" s="5">
        <f>AVERAGE(F9:F11)</f>
        <v>24.616666666666664</v>
      </c>
      <c r="H9" s="5">
        <f>_xlfn.STDEV.S(F9:F11)</f>
        <v>3.5077248086663402</v>
      </c>
    </row>
    <row r="10" spans="1:8" x14ac:dyDescent="0.3">
      <c r="A10" t="s">
        <v>97</v>
      </c>
      <c r="B10" t="s">
        <v>18</v>
      </c>
      <c r="C10" t="s">
        <v>18</v>
      </c>
      <c r="D10" t="s">
        <v>89</v>
      </c>
      <c r="E10" t="s">
        <v>89</v>
      </c>
      <c r="F10" s="30">
        <v>26.79</v>
      </c>
      <c r="G10" s="5"/>
      <c r="H10" s="5"/>
    </row>
    <row r="11" spans="1:8" x14ac:dyDescent="0.3">
      <c r="A11" t="s">
        <v>98</v>
      </c>
      <c r="B11" t="s">
        <v>16</v>
      </c>
      <c r="C11" t="s">
        <v>16</v>
      </c>
      <c r="D11" t="s">
        <v>18</v>
      </c>
      <c r="E11" t="s">
        <v>89</v>
      </c>
      <c r="F11" s="30">
        <v>26.49</v>
      </c>
    </row>
  </sheetData>
  <phoneticPr fontId="2" type="noConversion"/>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87AD4-8EF2-477D-9C0B-B86F33188D1D}">
  <dimension ref="A1:M146"/>
  <sheetViews>
    <sheetView workbookViewId="0">
      <selection activeCell="L4" sqref="L4:M5"/>
    </sheetView>
  </sheetViews>
  <sheetFormatPr baseColWidth="10" defaultRowHeight="14.4" x14ac:dyDescent="0.3"/>
  <cols>
    <col min="1" max="1" width="17.33203125" customWidth="1"/>
    <col min="7" max="7" width="12.44140625" customWidth="1"/>
  </cols>
  <sheetData>
    <row r="1" spans="1:13" x14ac:dyDescent="0.3">
      <c r="A1" t="s">
        <v>267</v>
      </c>
    </row>
    <row r="2" spans="1:13" ht="15" thickBot="1" x14ac:dyDescent="0.35">
      <c r="A2" s="8" t="s">
        <v>0</v>
      </c>
      <c r="B2" s="8" t="s">
        <v>228</v>
      </c>
      <c r="C2" s="8" t="s">
        <v>229</v>
      </c>
      <c r="D2" s="8" t="s">
        <v>230</v>
      </c>
      <c r="E2" s="8" t="s">
        <v>231</v>
      </c>
      <c r="F2" s="8" t="s">
        <v>10</v>
      </c>
      <c r="G2" s="8" t="s">
        <v>269</v>
      </c>
      <c r="H2" s="8" t="s">
        <v>67</v>
      </c>
      <c r="I2" s="8" t="s">
        <v>68</v>
      </c>
      <c r="J2" s="8" t="s">
        <v>88</v>
      </c>
      <c r="K2" t="s">
        <v>270</v>
      </c>
    </row>
    <row r="3" spans="1:13" x14ac:dyDescent="0.3">
      <c r="A3" t="s">
        <v>99</v>
      </c>
      <c r="B3" t="s">
        <v>16</v>
      </c>
      <c r="C3" t="s">
        <v>12</v>
      </c>
      <c r="D3" t="s">
        <v>16</v>
      </c>
      <c r="E3" t="s">
        <v>16</v>
      </c>
      <c r="F3" s="5">
        <v>64.510000000000005</v>
      </c>
      <c r="G3" s="5">
        <f>IF(F3=0,0,IF(F3-L$4&gt;L$5,F3-L$4,L$5/2))</f>
        <v>64.336875000000006</v>
      </c>
      <c r="H3" s="5">
        <v>31.059318123883585</v>
      </c>
      <c r="I3" s="5">
        <f>AVERAGE(H3:H5)</f>
        <v>29.45494322641294</v>
      </c>
      <c r="J3" s="3">
        <f>_xlfn.STDEV.S(H3:H5)</f>
        <v>1.4293659159684142</v>
      </c>
      <c r="K3" s="22" t="s">
        <v>60</v>
      </c>
      <c r="L3" s="7" t="s">
        <v>61</v>
      </c>
      <c r="M3" s="27" t="s">
        <v>62</v>
      </c>
    </row>
    <row r="4" spans="1:13" x14ac:dyDescent="0.3">
      <c r="A4" t="s">
        <v>122</v>
      </c>
      <c r="B4" t="s">
        <v>16</v>
      </c>
      <c r="C4" t="s">
        <v>12</v>
      </c>
      <c r="D4" t="s">
        <v>16</v>
      </c>
      <c r="E4" t="s">
        <v>16</v>
      </c>
      <c r="F4" s="5">
        <v>60.22</v>
      </c>
      <c r="G4" s="5">
        <f>IF(F4=0,0,IF(F4-L$4&gt;L$5,F4-L$4,L$5/2))</f>
        <v>60.046875</v>
      </c>
      <c r="H4" s="5">
        <v>28.988274499967122</v>
      </c>
      <c r="I4" s="5"/>
      <c r="J4" s="5"/>
      <c r="K4" s="25" t="s">
        <v>64</v>
      </c>
      <c r="L4" s="3">
        <v>0.173125</v>
      </c>
      <c r="M4" s="34">
        <v>0.27200000000000002</v>
      </c>
    </row>
    <row r="5" spans="1:13" ht="15" thickBot="1" x14ac:dyDescent="0.35">
      <c r="A5" t="s">
        <v>123</v>
      </c>
      <c r="B5" t="s">
        <v>16</v>
      </c>
      <c r="C5" t="s">
        <v>12</v>
      </c>
      <c r="D5" t="s">
        <v>16</v>
      </c>
      <c r="E5" t="s">
        <v>16</v>
      </c>
      <c r="F5" s="5">
        <v>58.83</v>
      </c>
      <c r="G5" s="5">
        <f>IF(F5=0,0,IF(F5-L$4&gt;L$5,F5-L$4,L$5/2))</f>
        <v>58.656874999999999</v>
      </c>
      <c r="H5" s="5">
        <v>28.317237055388127</v>
      </c>
      <c r="I5" s="5"/>
      <c r="J5" s="5"/>
      <c r="K5" s="26" t="s">
        <v>66</v>
      </c>
      <c r="L5" s="33">
        <v>2.0775000000000001</v>
      </c>
      <c r="M5" s="35">
        <v>2.5717942597116346</v>
      </c>
    </row>
    <row r="6" spans="1:13" x14ac:dyDescent="0.3">
      <c r="A6" t="s">
        <v>124</v>
      </c>
      <c r="B6" t="s">
        <v>12</v>
      </c>
      <c r="C6" t="s">
        <v>12</v>
      </c>
      <c r="D6" t="s">
        <v>16</v>
      </c>
      <c r="E6" t="s">
        <v>16</v>
      </c>
      <c r="F6" s="5">
        <v>36.08</v>
      </c>
      <c r="G6" s="5">
        <f>IF(F6=0,0,IF(F6-M$4&gt;M$5,F6-M$4,M$5/2))</f>
        <v>35.808</v>
      </c>
      <c r="H6" s="5">
        <v>22.59493988437017</v>
      </c>
      <c r="I6" s="5">
        <f>AVERAGE(H6:H8)</f>
        <v>21.250904418728179</v>
      </c>
      <c r="J6" s="3">
        <f>_xlfn.STDEV.S(H6:H8)</f>
        <v>1.2084811168529284</v>
      </c>
      <c r="L6" s="2"/>
      <c r="M6" s="2"/>
    </row>
    <row r="7" spans="1:13" x14ac:dyDescent="0.3">
      <c r="A7" t="s">
        <v>125</v>
      </c>
      <c r="B7" t="s">
        <v>12</v>
      </c>
      <c r="C7" t="s">
        <v>12</v>
      </c>
      <c r="D7" t="s">
        <v>16</v>
      </c>
      <c r="E7" t="s">
        <v>16</v>
      </c>
      <c r="F7" s="5">
        <v>33.4</v>
      </c>
      <c r="G7" s="5">
        <f>IF(F7=0,0,IF(F7-M$4&gt;M$5,F7-M$4,M$5/2))</f>
        <v>33.128</v>
      </c>
      <c r="H7" s="5">
        <v>20.90385300741217</v>
      </c>
      <c r="I7" s="5"/>
      <c r="J7" s="5"/>
    </row>
    <row r="8" spans="1:13" x14ac:dyDescent="0.3">
      <c r="A8" t="s">
        <v>126</v>
      </c>
      <c r="B8" t="s">
        <v>12</v>
      </c>
      <c r="C8" t="s">
        <v>12</v>
      </c>
      <c r="D8" t="s">
        <v>16</v>
      </c>
      <c r="E8" t="s">
        <v>16</v>
      </c>
      <c r="F8" s="5">
        <v>32.369999999999997</v>
      </c>
      <c r="G8" s="5">
        <f>IF(F8=0,0,IF(F8-M$4&gt;M$5,F8-M$4,M$5/2))</f>
        <v>32.097999999999999</v>
      </c>
      <c r="H8" s="5">
        <v>20.253920364402191</v>
      </c>
      <c r="I8" s="5"/>
      <c r="J8" s="5"/>
    </row>
    <row r="9" spans="1:13" x14ac:dyDescent="0.3">
      <c r="A9" t="s">
        <v>100</v>
      </c>
      <c r="B9" t="s">
        <v>16</v>
      </c>
      <c r="C9" t="s">
        <v>12</v>
      </c>
      <c r="D9" t="s">
        <v>16</v>
      </c>
      <c r="E9" t="s">
        <v>16</v>
      </c>
      <c r="F9" s="5">
        <v>34.94</v>
      </c>
      <c r="G9" s="5">
        <f>IF(F9=0,0,IF(F9-L$4&gt;L$5,F9-L$4,L$5/2))</f>
        <v>34.766874999999999</v>
      </c>
      <c r="H9" s="5">
        <v>12.530817542644485</v>
      </c>
      <c r="I9" s="5">
        <f>AVERAGE(H9:H11)</f>
        <v>12.419086090271506</v>
      </c>
      <c r="J9" s="3">
        <f>_xlfn.STDEV.S(H9:H11)</f>
        <v>0.65772202898386778</v>
      </c>
    </row>
    <row r="10" spans="1:13" x14ac:dyDescent="0.3">
      <c r="A10" t="s">
        <v>127</v>
      </c>
      <c r="B10" t="s">
        <v>12</v>
      </c>
      <c r="C10" t="s">
        <v>12</v>
      </c>
      <c r="D10" t="s">
        <v>12</v>
      </c>
      <c r="E10" t="s">
        <v>16</v>
      </c>
      <c r="F10" s="5">
        <v>32.67</v>
      </c>
      <c r="G10" s="5">
        <f>IF(F10=0,0,IF(F10-L$4&gt;L$5,F10-L$4,L$5/2))</f>
        <v>32.496875000000003</v>
      </c>
      <c r="H10" s="5">
        <v>11.712654972042353</v>
      </c>
      <c r="I10" s="5"/>
      <c r="J10" s="5"/>
    </row>
    <row r="11" spans="1:13" x14ac:dyDescent="0.3">
      <c r="A11" t="s">
        <v>128</v>
      </c>
      <c r="B11" t="s">
        <v>12</v>
      </c>
      <c r="C11" t="s">
        <v>12</v>
      </c>
      <c r="D11" t="s">
        <v>16</v>
      </c>
      <c r="E11" t="s">
        <v>12</v>
      </c>
      <c r="F11" s="5">
        <v>36.28</v>
      </c>
      <c r="G11" s="5">
        <f>IF(F11=0,0,IF(F11-L$4&gt;L$5,F11-L$4,L$5/2))</f>
        <v>36.106875000000002</v>
      </c>
      <c r="H11" s="5">
        <v>13.01378575612768</v>
      </c>
      <c r="I11" s="5"/>
      <c r="J11" s="5"/>
    </row>
    <row r="12" spans="1:13" x14ac:dyDescent="0.3">
      <c r="A12" t="s">
        <v>129</v>
      </c>
      <c r="B12" t="s">
        <v>12</v>
      </c>
      <c r="C12" t="s">
        <v>12</v>
      </c>
      <c r="D12" t="s">
        <v>12</v>
      </c>
      <c r="E12" t="s">
        <v>16</v>
      </c>
      <c r="F12" s="5">
        <v>31.42</v>
      </c>
      <c r="G12" s="5">
        <f>IF(F12=0,0,IF(F12-M$4&gt;M$5,F12-M$4,M$5/2))</f>
        <v>31.148000000000003</v>
      </c>
      <c r="H12" s="5">
        <v>19.657100195372376</v>
      </c>
      <c r="I12" s="5">
        <f>AVERAGE(H12:H14)</f>
        <v>21.594537513973673</v>
      </c>
      <c r="J12" s="3">
        <f>_xlfn.STDEV.S(H12:H14)</f>
        <v>2.2498320588140066</v>
      </c>
    </row>
    <row r="13" spans="1:13" x14ac:dyDescent="0.3">
      <c r="A13" t="s">
        <v>130</v>
      </c>
      <c r="B13" t="s">
        <v>18</v>
      </c>
      <c r="C13" t="s">
        <v>16</v>
      </c>
      <c r="D13" t="s">
        <v>16</v>
      </c>
      <c r="E13" t="s">
        <v>16</v>
      </c>
      <c r="F13" s="5">
        <v>38.4</v>
      </c>
      <c r="G13" s="5">
        <f>IF(F13=0,0,IF(F13-M$4&gt;M$5,F13-M$4,M$5/2))</f>
        <v>38.128</v>
      </c>
      <c r="H13" s="5">
        <v>24.062087975123859</v>
      </c>
      <c r="I13" s="5"/>
      <c r="J13" s="5"/>
    </row>
    <row r="14" spans="1:13" x14ac:dyDescent="0.3">
      <c r="A14" t="s">
        <v>131</v>
      </c>
      <c r="B14" t="s">
        <v>12</v>
      </c>
      <c r="C14" t="s">
        <v>12</v>
      </c>
      <c r="D14" t="s">
        <v>16</v>
      </c>
      <c r="E14" t="s">
        <v>16</v>
      </c>
      <c r="F14" s="5">
        <v>33.65</v>
      </c>
      <c r="G14" s="5">
        <f>IF(F14=0,0,IF(F14-M$4&gt;M$5,F14-M$4,M$5/2))</f>
        <v>33.378</v>
      </c>
      <c r="H14" s="5">
        <v>21.064424371424778</v>
      </c>
      <c r="I14" s="5"/>
      <c r="J14" s="5"/>
    </row>
    <row r="15" spans="1:13" x14ac:dyDescent="0.3">
      <c r="A15" t="s">
        <v>101</v>
      </c>
      <c r="B15" t="s">
        <v>12</v>
      </c>
      <c r="C15" t="s">
        <v>12</v>
      </c>
      <c r="D15" t="s">
        <v>12</v>
      </c>
      <c r="E15" t="s">
        <v>12</v>
      </c>
      <c r="F15" s="5">
        <v>0</v>
      </c>
      <c r="G15" s="5">
        <f>IF(F15=0,0,IF(F15-L$4&gt;L$5,F15-L$4,L$5/2))</f>
        <v>0</v>
      </c>
      <c r="H15" s="5">
        <v>0</v>
      </c>
      <c r="I15" s="5">
        <f>AVERAGE(H15:H17)</f>
        <v>0</v>
      </c>
      <c r="J15" s="5">
        <f>_xlfn.STDEV.S(H15:H17)</f>
        <v>0</v>
      </c>
    </row>
    <row r="16" spans="1:13" x14ac:dyDescent="0.3">
      <c r="A16" t="s">
        <v>132</v>
      </c>
      <c r="B16" t="s">
        <v>12</v>
      </c>
      <c r="C16" t="s">
        <v>12</v>
      </c>
      <c r="D16" t="s">
        <v>12</v>
      </c>
      <c r="E16" t="s">
        <v>12</v>
      </c>
      <c r="F16" s="5">
        <v>0</v>
      </c>
      <c r="G16" s="5">
        <f>IF(F16=0,0,IF(F16-L$4&gt;L$5,F16-L$4,L$5/2))</f>
        <v>0</v>
      </c>
      <c r="H16" s="5">
        <v>0</v>
      </c>
      <c r="I16" s="5"/>
      <c r="J16" s="5"/>
    </row>
    <row r="17" spans="1:10" x14ac:dyDescent="0.3">
      <c r="A17" t="s">
        <v>133</v>
      </c>
      <c r="B17" t="s">
        <v>12</v>
      </c>
      <c r="C17" t="s">
        <v>12</v>
      </c>
      <c r="D17" t="s">
        <v>12</v>
      </c>
      <c r="E17" t="s">
        <v>12</v>
      </c>
      <c r="F17" s="5">
        <v>0</v>
      </c>
      <c r="G17" s="5">
        <f>IF(F17=0,0,IF(F17-L$4&gt;L$5,F17-L$4,L$5/2))</f>
        <v>0</v>
      </c>
      <c r="H17" s="5">
        <v>0</v>
      </c>
      <c r="I17" s="5"/>
      <c r="J17" s="5"/>
    </row>
    <row r="18" spans="1:10" x14ac:dyDescent="0.3">
      <c r="A18" t="s">
        <v>134</v>
      </c>
      <c r="B18" t="s">
        <v>12</v>
      </c>
      <c r="C18" t="s">
        <v>12</v>
      </c>
      <c r="D18" t="s">
        <v>12</v>
      </c>
      <c r="E18" t="s">
        <v>16</v>
      </c>
      <c r="F18" s="5">
        <v>26.33</v>
      </c>
      <c r="G18" s="5">
        <f>IF(F18=0,0,IF(F18-M$4&gt;M$5,F18-M$4,M$5/2))</f>
        <v>26.058</v>
      </c>
      <c r="H18" s="5">
        <v>16.898522370896664</v>
      </c>
      <c r="I18" s="5">
        <f>AVERAGE(H18:H20)</f>
        <v>11.455907227058097</v>
      </c>
      <c r="J18" s="5">
        <f>_xlfn.STDEV.S(H18:H20)</f>
        <v>9.9252091080494012</v>
      </c>
    </row>
    <row r="19" spans="1:10" x14ac:dyDescent="0.3">
      <c r="A19" t="s">
        <v>135</v>
      </c>
      <c r="B19" t="s">
        <v>12</v>
      </c>
      <c r="C19" t="s">
        <v>12</v>
      </c>
      <c r="D19" t="s">
        <v>12</v>
      </c>
      <c r="E19" t="s">
        <v>12</v>
      </c>
      <c r="F19" s="5">
        <v>0</v>
      </c>
      <c r="G19" s="5">
        <f>IF(F19=0,0,IF(F19-M$4&gt;M$5,F19-M$4,M$5/2))</f>
        <v>0</v>
      </c>
      <c r="H19" s="5">
        <v>0</v>
      </c>
      <c r="I19" s="5"/>
      <c r="J19" s="5"/>
    </row>
    <row r="20" spans="1:10" x14ac:dyDescent="0.3">
      <c r="A20" t="s">
        <v>136</v>
      </c>
      <c r="B20" t="s">
        <v>12</v>
      </c>
      <c r="C20" t="s">
        <v>12</v>
      </c>
      <c r="D20" t="s">
        <v>12</v>
      </c>
      <c r="E20" t="s">
        <v>16</v>
      </c>
      <c r="F20" s="5">
        <v>27.21</v>
      </c>
      <c r="G20" s="5">
        <f>IF(F20=0,0,IF(F20-M$4&gt;M$5,F20-M$4,M$5/2))</f>
        <v>26.938000000000002</v>
      </c>
      <c r="H20" s="5">
        <v>17.469199310277627</v>
      </c>
      <c r="I20" s="5"/>
      <c r="J20" s="5"/>
    </row>
    <row r="21" spans="1:10" x14ac:dyDescent="0.3">
      <c r="A21" t="s">
        <v>102</v>
      </c>
      <c r="B21" t="s">
        <v>12</v>
      </c>
      <c r="C21" t="s">
        <v>12</v>
      </c>
      <c r="D21" t="s">
        <v>12</v>
      </c>
      <c r="E21" t="s">
        <v>12</v>
      </c>
      <c r="F21" s="5">
        <v>0</v>
      </c>
      <c r="G21" s="5">
        <f>IF(F21=0,0,IF(F21-L$4&gt;L$5,F21-L$4,L$5/2))</f>
        <v>0</v>
      </c>
      <c r="H21" s="5">
        <v>0</v>
      </c>
      <c r="I21" s="5">
        <f>AVERAGE(H21:H23)</f>
        <v>0</v>
      </c>
      <c r="J21" s="5">
        <f>_xlfn.STDEV.S(H21:H23)</f>
        <v>0</v>
      </c>
    </row>
    <row r="22" spans="1:10" x14ac:dyDescent="0.3">
      <c r="A22" t="s">
        <v>137</v>
      </c>
      <c r="B22" t="s">
        <v>12</v>
      </c>
      <c r="C22" t="s">
        <v>12</v>
      </c>
      <c r="D22" t="s">
        <v>12</v>
      </c>
      <c r="E22" t="s">
        <v>12</v>
      </c>
      <c r="F22" s="5">
        <v>0</v>
      </c>
      <c r="G22" s="5">
        <f>IF(F22=0,0,IF(F22-L$4&gt;L$5,F22-L$4,L$5/2))</f>
        <v>0</v>
      </c>
      <c r="H22" s="5">
        <v>0</v>
      </c>
      <c r="I22" s="5"/>
      <c r="J22" s="5"/>
    </row>
    <row r="23" spans="1:10" x14ac:dyDescent="0.3">
      <c r="A23" t="s">
        <v>138</v>
      </c>
      <c r="B23" t="s">
        <v>12</v>
      </c>
      <c r="C23" t="s">
        <v>12</v>
      </c>
      <c r="D23" t="s">
        <v>12</v>
      </c>
      <c r="E23" t="s">
        <v>12</v>
      </c>
      <c r="F23" s="5">
        <v>0</v>
      </c>
      <c r="G23" s="5">
        <f>IF(F23=0,0,IF(F23-L$4&gt;L$5,F23-L$4,L$5/2))</f>
        <v>0</v>
      </c>
      <c r="H23" s="5">
        <v>0</v>
      </c>
      <c r="I23" s="5"/>
      <c r="J23" s="5"/>
    </row>
    <row r="24" spans="1:10" x14ac:dyDescent="0.3">
      <c r="A24" t="s">
        <v>139</v>
      </c>
      <c r="B24" t="s">
        <v>12</v>
      </c>
      <c r="C24" t="s">
        <v>12</v>
      </c>
      <c r="D24" t="s">
        <v>16</v>
      </c>
      <c r="E24" t="s">
        <v>16</v>
      </c>
      <c r="F24" s="5">
        <v>28.49</v>
      </c>
      <c r="G24" s="5">
        <f>IF(F24=0,0,IF(F24-M$4&gt;M$5,F24-M$4,M$5/2))</f>
        <v>28.218</v>
      </c>
      <c r="H24" s="5">
        <v>17.611243830825924</v>
      </c>
      <c r="I24" s="5">
        <f>AVERAGE(H24:H26)</f>
        <v>11.430852688928596</v>
      </c>
      <c r="J24" s="5">
        <f>_xlfn.STDEV.S(H24:H26)</f>
        <v>9.9103222530774175</v>
      </c>
    </row>
    <row r="25" spans="1:10" x14ac:dyDescent="0.3">
      <c r="A25" t="s">
        <v>140</v>
      </c>
      <c r="B25" t="s">
        <v>12</v>
      </c>
      <c r="C25" t="s">
        <v>12</v>
      </c>
      <c r="D25" t="s">
        <v>12</v>
      </c>
      <c r="E25" t="s">
        <v>12</v>
      </c>
      <c r="F25" s="5">
        <v>0</v>
      </c>
      <c r="G25" s="5">
        <f>IF(F25=0,0,IF(F25-M$4&gt;M$5,F25-M$4,M$5/2))</f>
        <v>0</v>
      </c>
      <c r="H25" s="5">
        <v>0</v>
      </c>
      <c r="I25" s="5"/>
      <c r="J25" s="5"/>
    </row>
    <row r="26" spans="1:10" x14ac:dyDescent="0.3">
      <c r="A26" t="s">
        <v>141</v>
      </c>
      <c r="B26" t="s">
        <v>12</v>
      </c>
      <c r="C26" t="s">
        <v>12</v>
      </c>
      <c r="D26" t="s">
        <v>12</v>
      </c>
      <c r="E26" t="s">
        <v>16</v>
      </c>
      <c r="F26" s="5">
        <v>27</v>
      </c>
      <c r="G26" s="5">
        <f>IF(F26=0,0,IF(F26-M$4&gt;M$5,F26-M$4,M$5/2))</f>
        <v>26.728000000000002</v>
      </c>
      <c r="H26" s="5">
        <v>16.68131423595986</v>
      </c>
      <c r="I26" s="5"/>
      <c r="J26" s="5"/>
    </row>
    <row r="27" spans="1:10" x14ac:dyDescent="0.3">
      <c r="A27" t="s">
        <v>103</v>
      </c>
      <c r="B27" t="s">
        <v>12</v>
      </c>
      <c r="C27" t="s">
        <v>12</v>
      </c>
      <c r="D27" t="s">
        <v>12</v>
      </c>
      <c r="E27" t="s">
        <v>16</v>
      </c>
      <c r="F27" s="5">
        <v>37.69</v>
      </c>
      <c r="G27" s="5">
        <f>IF(F27=0,0,IF(F27-L$4&gt;L$5,F27-L$4,L$5/2))</f>
        <v>37.516874999999999</v>
      </c>
      <c r="H27" s="5">
        <v>15.682933571519509</v>
      </c>
      <c r="I27" s="5">
        <f>AVERAGE(H27:H29)</f>
        <v>15.737276620195539</v>
      </c>
      <c r="J27" s="3">
        <f>_xlfn.STDEV.S(H27:H29)</f>
        <v>0.79772413122606955</v>
      </c>
    </row>
    <row r="28" spans="1:10" x14ac:dyDescent="0.3">
      <c r="A28" t="s">
        <v>142</v>
      </c>
      <c r="B28" t="s">
        <v>12</v>
      </c>
      <c r="C28" t="s">
        <v>12</v>
      </c>
      <c r="D28" t="s">
        <v>16</v>
      </c>
      <c r="E28" t="s">
        <v>16</v>
      </c>
      <c r="F28" s="5">
        <v>39.79</v>
      </c>
      <c r="G28" s="5">
        <f>IF(F28=0,0,IF(F28-L$4&gt;L$5,F28-L$4,L$5/2))</f>
        <v>39.616875</v>
      </c>
      <c r="H28" s="5">
        <v>16.560782819363073</v>
      </c>
      <c r="I28" s="5"/>
      <c r="J28" s="5"/>
    </row>
    <row r="29" spans="1:10" x14ac:dyDescent="0.3">
      <c r="A29" t="s">
        <v>143</v>
      </c>
      <c r="B29" t="s">
        <v>12</v>
      </c>
      <c r="C29" t="s">
        <v>12</v>
      </c>
      <c r="D29" t="s">
        <v>16</v>
      </c>
      <c r="E29" t="s">
        <v>16</v>
      </c>
      <c r="F29" s="5">
        <v>35.979999999999997</v>
      </c>
      <c r="G29" s="5">
        <f>IF(F29=0,0,IF(F29-L$4&gt;L$5,F29-L$4,L$5/2))</f>
        <v>35.806874999999998</v>
      </c>
      <c r="H29" s="5">
        <v>14.968113469704038</v>
      </c>
      <c r="I29" s="5"/>
      <c r="J29" s="5"/>
    </row>
    <row r="30" spans="1:10" x14ac:dyDescent="0.3">
      <c r="A30" t="s">
        <v>144</v>
      </c>
      <c r="B30" t="s">
        <v>16</v>
      </c>
      <c r="C30" t="s">
        <v>16</v>
      </c>
      <c r="D30" t="s">
        <v>89</v>
      </c>
      <c r="E30" t="s">
        <v>89</v>
      </c>
      <c r="F30" s="5">
        <v>32.090000000000003</v>
      </c>
      <c r="G30" s="5">
        <f>IF(F30=0,0,IF(F30-M$4&gt;M$5,F30-M$4,M$5/2))</f>
        <v>31.818000000000005</v>
      </c>
      <c r="H30" s="5">
        <v>32.672088397345462</v>
      </c>
      <c r="I30" s="5">
        <f>AVERAGE(H30:H32)</f>
        <v>30.970951940677256</v>
      </c>
      <c r="J30" s="3">
        <f>_xlfn.STDEV.S(H30:H32)</f>
        <v>1.4807321931543531</v>
      </c>
    </row>
    <row r="31" spans="1:10" x14ac:dyDescent="0.3">
      <c r="A31" t="s">
        <v>145</v>
      </c>
      <c r="B31" t="s">
        <v>12</v>
      </c>
      <c r="C31" t="s">
        <v>12</v>
      </c>
      <c r="D31" t="s">
        <v>16</v>
      </c>
      <c r="E31" t="s">
        <v>16</v>
      </c>
      <c r="F31" s="5">
        <v>29.46</v>
      </c>
      <c r="G31" s="5">
        <f>IF(F31=0,0,IF(F31-M$4&gt;M$5,F31-M$4,M$5/2))</f>
        <v>29.188000000000002</v>
      </c>
      <c r="H31" s="5">
        <v>29.971491487262536</v>
      </c>
      <c r="I31" s="5"/>
      <c r="J31" s="5"/>
    </row>
    <row r="32" spans="1:10" x14ac:dyDescent="0.3">
      <c r="A32" t="s">
        <v>146</v>
      </c>
      <c r="B32" t="s">
        <v>12</v>
      </c>
      <c r="C32" t="s">
        <v>12</v>
      </c>
      <c r="D32" t="s">
        <v>16</v>
      </c>
      <c r="E32" t="s">
        <v>16</v>
      </c>
      <c r="F32" s="5">
        <v>29.75</v>
      </c>
      <c r="G32" s="5">
        <f>IF(F32=0,0,IF(F32-M$4&gt;M$5,F32-M$4,M$5/2))</f>
        <v>29.478000000000002</v>
      </c>
      <c r="H32" s="5">
        <v>30.269275937423771</v>
      </c>
      <c r="I32" s="5"/>
      <c r="J32" s="5"/>
    </row>
    <row r="33" spans="1:10" x14ac:dyDescent="0.3">
      <c r="A33" t="s">
        <v>104</v>
      </c>
      <c r="B33" t="s">
        <v>12</v>
      </c>
      <c r="C33" t="s">
        <v>12</v>
      </c>
      <c r="D33" t="s">
        <v>16</v>
      </c>
      <c r="E33" t="s">
        <v>16</v>
      </c>
      <c r="F33" s="5">
        <v>75.3</v>
      </c>
      <c r="G33" s="5">
        <f>IF(F33=0,0,IF(F33-L$4&gt;L$5,F33-L$4,L$5/2))</f>
        <v>75.126874999999998</v>
      </c>
      <c r="H33" s="5">
        <v>30.882553036501573</v>
      </c>
      <c r="I33" s="5">
        <f>AVERAGE(H33:H35)</f>
        <v>29.371178400848606</v>
      </c>
      <c r="J33" s="3">
        <f>_xlfn.STDEV.S(H33:H35)</f>
        <v>1.3994832613449435</v>
      </c>
    </row>
    <row r="34" spans="1:10" x14ac:dyDescent="0.3">
      <c r="A34" t="s">
        <v>147</v>
      </c>
      <c r="B34" t="s">
        <v>12</v>
      </c>
      <c r="C34" t="s">
        <v>12</v>
      </c>
      <c r="D34" t="s">
        <v>12</v>
      </c>
      <c r="E34" t="s">
        <v>16</v>
      </c>
      <c r="F34" s="5">
        <v>70.989999999999995</v>
      </c>
      <c r="G34" s="5">
        <f>IF(F34=0,0,IF(F34-L$4&gt;L$5,F34-L$4,L$5/2))</f>
        <v>70.816874999999996</v>
      </c>
      <c r="H34" s="5">
        <v>29.110832815378014</v>
      </c>
      <c r="I34" s="5"/>
      <c r="J34" s="5"/>
    </row>
    <row r="35" spans="1:10" x14ac:dyDescent="0.3">
      <c r="A35" t="s">
        <v>148</v>
      </c>
      <c r="B35" t="s">
        <v>12</v>
      </c>
      <c r="C35" t="s">
        <v>12</v>
      </c>
      <c r="D35" t="s">
        <v>16</v>
      </c>
      <c r="E35" t="s">
        <v>16</v>
      </c>
      <c r="F35" s="5">
        <v>68.58</v>
      </c>
      <c r="G35" s="5">
        <f>IF(F35=0,0,IF(F35-L$4&gt;L$5,F35-L$4,L$5/2))</f>
        <v>68.406874999999999</v>
      </c>
      <c r="H35" s="5">
        <v>28.120149350666239</v>
      </c>
      <c r="I35" s="5"/>
      <c r="J35" s="5"/>
    </row>
    <row r="36" spans="1:10" x14ac:dyDescent="0.3">
      <c r="A36" t="s">
        <v>149</v>
      </c>
      <c r="B36" t="s">
        <v>12</v>
      </c>
      <c r="C36" t="s">
        <v>12</v>
      </c>
      <c r="D36" t="s">
        <v>16</v>
      </c>
      <c r="E36" t="s">
        <v>16</v>
      </c>
      <c r="F36" s="5">
        <v>54.71</v>
      </c>
      <c r="G36" s="5">
        <f>IF(F36=0,0,IF(F36-M$4&gt;M$5,F36-M$4,M$5/2))</f>
        <v>54.438000000000002</v>
      </c>
      <c r="H36" s="5">
        <v>34.055714154669275</v>
      </c>
      <c r="I36" s="5">
        <f>AVERAGE(H36:H38)</f>
        <v>34.793907010808546</v>
      </c>
      <c r="J36" s="3">
        <f>_xlfn.STDEV.S(H36:H38)</f>
        <v>1.3057699159388225</v>
      </c>
    </row>
    <row r="37" spans="1:10" x14ac:dyDescent="0.3">
      <c r="A37" t="s">
        <v>150</v>
      </c>
      <c r="B37" t="s">
        <v>12</v>
      </c>
      <c r="C37" t="s">
        <v>12</v>
      </c>
      <c r="D37" t="s">
        <v>16</v>
      </c>
      <c r="E37" t="s">
        <v>16</v>
      </c>
      <c r="F37" s="5">
        <v>58.3</v>
      </c>
      <c r="G37" s="5">
        <f>IF(F37=0,0,IF(F37-M$4&gt;M$5,F37-M$4,M$5/2))</f>
        <v>58.027999999999999</v>
      </c>
      <c r="H37" s="5">
        <v>36.301572081398071</v>
      </c>
      <c r="I37" s="5"/>
      <c r="J37" s="5"/>
    </row>
    <row r="38" spans="1:10" x14ac:dyDescent="0.3">
      <c r="A38" t="s">
        <v>151</v>
      </c>
      <c r="B38" t="s">
        <v>12</v>
      </c>
      <c r="C38" t="s">
        <v>12</v>
      </c>
      <c r="D38" t="s">
        <v>16</v>
      </c>
      <c r="E38" t="s">
        <v>16</v>
      </c>
      <c r="F38" s="5">
        <v>54.66</v>
      </c>
      <c r="G38" s="5">
        <f>IF(F38=0,0,IF(F38-M$4&gt;M$5,F38-M$4,M$5/2))</f>
        <v>54.387999999999998</v>
      </c>
      <c r="H38" s="5">
        <v>34.024434796358285</v>
      </c>
      <c r="I38" s="5"/>
      <c r="J38" s="5"/>
    </row>
    <row r="39" spans="1:10" x14ac:dyDescent="0.3">
      <c r="A39" t="s">
        <v>105</v>
      </c>
      <c r="B39" t="s">
        <v>12</v>
      </c>
      <c r="C39" t="s">
        <v>12</v>
      </c>
      <c r="D39" t="s">
        <v>16</v>
      </c>
      <c r="E39" t="s">
        <v>16</v>
      </c>
      <c r="F39" s="5">
        <v>39.380000000000003</v>
      </c>
      <c r="G39" s="5">
        <f>IF(F39=0,0,IF(F39-L$4&gt;L$5,F39-L$4,L$5/2))</f>
        <v>39.206875000000004</v>
      </c>
      <c r="H39" s="5">
        <v>16.451215414145583</v>
      </c>
      <c r="I39" s="5">
        <f>AVERAGE(H39:H41)</f>
        <v>14.624555563386066</v>
      </c>
      <c r="J39" s="3">
        <f>_xlfn.STDEV.S(H39:H41)</f>
        <v>1.6273639966831448</v>
      </c>
    </row>
    <row r="40" spans="1:10" x14ac:dyDescent="0.3">
      <c r="A40" t="s">
        <v>152</v>
      </c>
      <c r="B40" t="s">
        <v>16</v>
      </c>
      <c r="C40" t="s">
        <v>12</v>
      </c>
      <c r="D40" t="s">
        <v>16</v>
      </c>
      <c r="E40" t="s">
        <v>16</v>
      </c>
      <c r="F40" s="5">
        <v>31.94</v>
      </c>
      <c r="G40" s="5">
        <f>IF(F40=0,0,IF(F40-L$4&gt;L$5,F40-L$4,L$5/2))</f>
        <v>31.766875000000002</v>
      </c>
      <c r="H40" s="5">
        <v>13.329389390489194</v>
      </c>
      <c r="I40" s="5"/>
      <c r="J40" s="5"/>
    </row>
    <row r="41" spans="1:10" x14ac:dyDescent="0.3">
      <c r="A41" t="s">
        <v>153</v>
      </c>
      <c r="B41" t="s">
        <v>16</v>
      </c>
      <c r="C41" t="s">
        <v>12</v>
      </c>
      <c r="D41" t="s">
        <v>16</v>
      </c>
      <c r="E41" t="s">
        <v>16</v>
      </c>
      <c r="F41" s="5">
        <v>33.76</v>
      </c>
      <c r="G41" s="5">
        <f>IF(F41=0,0,IF(F41-L$4&gt;L$5,F41-L$4,L$5/2))</f>
        <v>33.586874999999999</v>
      </c>
      <c r="H41" s="5">
        <v>14.093061885523417</v>
      </c>
      <c r="I41" s="5"/>
      <c r="J41" s="5"/>
    </row>
    <row r="42" spans="1:10" x14ac:dyDescent="0.3">
      <c r="A42" t="s">
        <v>154</v>
      </c>
      <c r="B42" t="s">
        <v>16</v>
      </c>
      <c r="C42" t="s">
        <v>12</v>
      </c>
      <c r="D42" t="s">
        <v>16</v>
      </c>
      <c r="E42" t="s">
        <v>16</v>
      </c>
      <c r="F42" s="5">
        <v>28.35</v>
      </c>
      <c r="G42" s="5">
        <f>IF(F42=0,0,IF(F42-M$4&gt;M$5,F42-M$4,M$5/2))</f>
        <v>28.078000000000003</v>
      </c>
      <c r="H42" s="5">
        <v>17.535727932650012</v>
      </c>
      <c r="I42" s="5">
        <f>AVERAGE(H42:H44)</f>
        <v>16.505243172735756</v>
      </c>
      <c r="J42" s="3">
        <f>_xlfn.STDEV.S(H42:H44)</f>
        <v>0.90441383910960782</v>
      </c>
    </row>
    <row r="43" spans="1:10" x14ac:dyDescent="0.3">
      <c r="A43" t="s">
        <v>155</v>
      </c>
      <c r="B43" t="s">
        <v>16</v>
      </c>
      <c r="C43" t="s">
        <v>12</v>
      </c>
      <c r="D43" t="s">
        <v>16</v>
      </c>
      <c r="E43" t="s">
        <v>16</v>
      </c>
      <c r="F43" s="5">
        <v>25.64</v>
      </c>
      <c r="G43" s="5">
        <f>IF(F43=0,0,IF(F43-M$4&gt;M$5,F43-M$4,M$5/2))</f>
        <v>25.368000000000002</v>
      </c>
      <c r="H43" s="5">
        <v>15.84323478151811</v>
      </c>
      <c r="I43" s="5"/>
      <c r="J43" s="5"/>
    </row>
    <row r="44" spans="1:10" x14ac:dyDescent="0.3">
      <c r="A44" t="s">
        <v>156</v>
      </c>
      <c r="B44" t="s">
        <v>12</v>
      </c>
      <c r="C44" t="s">
        <v>12</v>
      </c>
      <c r="D44" t="s">
        <v>16</v>
      </c>
      <c r="E44" t="s">
        <v>16</v>
      </c>
      <c r="F44" s="5">
        <v>26.11</v>
      </c>
      <c r="G44" s="5">
        <f>IF(F44=0,0,IF(F44-M$4&gt;M$5,F44-M$4,M$5/2))</f>
        <v>25.838000000000001</v>
      </c>
      <c r="H44" s="5">
        <v>16.136766804039144</v>
      </c>
      <c r="I44" s="5"/>
      <c r="J44" s="5"/>
    </row>
    <row r="45" spans="1:10" x14ac:dyDescent="0.3">
      <c r="A45" t="s">
        <v>106</v>
      </c>
      <c r="B45" t="s">
        <v>16</v>
      </c>
      <c r="C45" t="s">
        <v>12</v>
      </c>
      <c r="D45" t="s">
        <v>12</v>
      </c>
      <c r="E45" t="s">
        <v>16</v>
      </c>
      <c r="F45" s="5">
        <v>47.05</v>
      </c>
      <c r="G45" s="5">
        <f>IF(F45=0,0,IF(F45-L$4&gt;L$5,F45-L$4,L$5/2))</f>
        <v>46.876874999999998</v>
      </c>
      <c r="H45" s="5">
        <v>19.568540555658981</v>
      </c>
      <c r="I45" s="5">
        <f>AVERAGE(H45:H47)</f>
        <v>19.536536400605261</v>
      </c>
      <c r="J45" s="3">
        <f>_xlfn.STDEV.S(H45:H47)</f>
        <v>1.0418952443351222</v>
      </c>
    </row>
    <row r="46" spans="1:10" x14ac:dyDescent="0.3">
      <c r="A46" t="s">
        <v>157</v>
      </c>
      <c r="B46" t="s">
        <v>16</v>
      </c>
      <c r="C46" t="s">
        <v>12</v>
      </c>
      <c r="D46" t="s">
        <v>16</v>
      </c>
      <c r="E46" t="s">
        <v>16</v>
      </c>
      <c r="F46" s="5">
        <v>44.44</v>
      </c>
      <c r="G46" s="5">
        <f>IF(F46=0,0,IF(F46-L$4&gt;L$5,F46-L$4,L$5/2))</f>
        <v>44.266874999999999</v>
      </c>
      <c r="H46" s="5">
        <v>18.479007798830164</v>
      </c>
      <c r="I46" s="5"/>
      <c r="J46" s="5"/>
    </row>
    <row r="47" spans="1:10" x14ac:dyDescent="0.3">
      <c r="A47" t="s">
        <v>158</v>
      </c>
      <c r="B47" t="s">
        <v>12</v>
      </c>
      <c r="C47" t="s">
        <v>12</v>
      </c>
      <c r="D47" t="s">
        <v>12</v>
      </c>
      <c r="E47" t="s">
        <v>16</v>
      </c>
      <c r="F47" s="5">
        <v>49.43</v>
      </c>
      <c r="G47" s="5">
        <f>IF(F47=0,0,IF(F47-L$4&gt;L$5,F47-L$4,L$5/2))</f>
        <v>49.256875000000001</v>
      </c>
      <c r="H47" s="5">
        <v>20.562060847326642</v>
      </c>
      <c r="I47" s="5"/>
      <c r="J47" s="5"/>
    </row>
    <row r="48" spans="1:10" x14ac:dyDescent="0.3">
      <c r="A48" t="s">
        <v>72</v>
      </c>
      <c r="B48" t="s">
        <v>16</v>
      </c>
      <c r="C48" t="s">
        <v>12</v>
      </c>
      <c r="D48" t="s">
        <v>12</v>
      </c>
      <c r="E48" t="s">
        <v>16</v>
      </c>
      <c r="F48" s="5">
        <v>35.21</v>
      </c>
      <c r="G48" s="5">
        <f>IF(F48=0,0,IF(F48-M$4&gt;M$5,F48-M$4,M$5/2))</f>
        <v>34.938000000000002</v>
      </c>
      <c r="H48" s="5">
        <v>21.833332855080908</v>
      </c>
      <c r="I48" s="5">
        <f>AVERAGE(H48:H50)</f>
        <v>22.422837424889128</v>
      </c>
      <c r="J48" s="3">
        <f>_xlfn.STDEV.S(H48:H50)</f>
        <v>0.53481803716480625</v>
      </c>
    </row>
    <row r="49" spans="1:10" x14ac:dyDescent="0.3">
      <c r="A49" t="s">
        <v>73</v>
      </c>
      <c r="B49" t="s">
        <v>16</v>
      </c>
      <c r="C49" t="s">
        <v>12</v>
      </c>
      <c r="D49" t="s">
        <v>16</v>
      </c>
      <c r="E49" t="s">
        <v>16</v>
      </c>
      <c r="F49" s="5">
        <v>36.880000000000003</v>
      </c>
      <c r="G49" s="5">
        <f>IF(F49=0,0,IF(F49-M$4&gt;M$5,F49-M$4,M$5/2))</f>
        <v>36.608000000000004</v>
      </c>
      <c r="H49" s="5">
        <v>22.876943418592987</v>
      </c>
      <c r="I49" s="5"/>
      <c r="J49" s="5"/>
    </row>
    <row r="50" spans="1:10" x14ac:dyDescent="0.3">
      <c r="A50" t="s">
        <v>74</v>
      </c>
      <c r="B50" t="s">
        <v>16</v>
      </c>
      <c r="C50" t="s">
        <v>12</v>
      </c>
      <c r="D50" t="s">
        <v>12</v>
      </c>
      <c r="E50" t="s">
        <v>16</v>
      </c>
      <c r="F50" s="5">
        <v>36.369999999999997</v>
      </c>
      <c r="G50" s="5">
        <f>IF(F50=0,0,IF(F50-M$4&gt;M$5,F50-M$4,M$5/2))</f>
        <v>36.097999999999999</v>
      </c>
      <c r="H50" s="5">
        <v>22.558236000993489</v>
      </c>
      <c r="I50" s="5"/>
      <c r="J50" s="5"/>
    </row>
    <row r="51" spans="1:10" x14ac:dyDescent="0.3">
      <c r="A51" t="s">
        <v>107</v>
      </c>
      <c r="B51" t="s">
        <v>12</v>
      </c>
      <c r="C51" t="s">
        <v>12</v>
      </c>
      <c r="D51" t="s">
        <v>12</v>
      </c>
      <c r="E51" t="s">
        <v>16</v>
      </c>
      <c r="F51" s="5">
        <v>61.09</v>
      </c>
      <c r="G51" s="5">
        <f>IF(F51=0,0,IF(F51-L$4&gt;L$5,F51-L$4,L$5/2))</f>
        <v>60.916875000000005</v>
      </c>
      <c r="H51" s="5">
        <v>25.406893710270705</v>
      </c>
      <c r="I51" s="5">
        <f>AVERAGE(H51:H53)</f>
        <v>23.670472275644798</v>
      </c>
      <c r="J51" s="3">
        <f>_xlfn.STDEV.S(H51:H53)</f>
        <v>2.1472521559096931</v>
      </c>
    </row>
    <row r="52" spans="1:10" x14ac:dyDescent="0.3">
      <c r="A52" t="s">
        <v>159</v>
      </c>
      <c r="B52" t="s">
        <v>12</v>
      </c>
      <c r="C52" t="s">
        <v>12</v>
      </c>
      <c r="D52" t="s">
        <v>12</v>
      </c>
      <c r="E52" t="s">
        <v>16</v>
      </c>
      <c r="F52" s="5">
        <v>51.17</v>
      </c>
      <c r="G52" s="5">
        <f>IF(F52=0,0,IF(F52-L$4&gt;L$5,F52-L$4,L$5/2))</f>
        <v>50.996875000000003</v>
      </c>
      <c r="H52" s="5">
        <v>21.269511653067582</v>
      </c>
      <c r="I52" s="5"/>
      <c r="J52" s="5"/>
    </row>
    <row r="53" spans="1:10" x14ac:dyDescent="0.3">
      <c r="A53" t="s">
        <v>160</v>
      </c>
      <c r="B53" t="s">
        <v>12</v>
      </c>
      <c r="C53" t="s">
        <v>12</v>
      </c>
      <c r="D53" t="s">
        <v>12</v>
      </c>
      <c r="E53" t="s">
        <v>16</v>
      </c>
      <c r="F53" s="5">
        <v>58.52</v>
      </c>
      <c r="G53" s="5">
        <f>IF(F53=0,0,IF(F53-L$4&gt;L$5,F53-L$4,L$5/2))</f>
        <v>58.346875000000004</v>
      </c>
      <c r="H53" s="5">
        <v>24.335011463596107</v>
      </c>
      <c r="I53" s="5"/>
      <c r="J53" s="5"/>
    </row>
    <row r="54" spans="1:10" x14ac:dyDescent="0.3">
      <c r="A54" t="s">
        <v>161</v>
      </c>
      <c r="B54" t="s">
        <v>12</v>
      </c>
      <c r="C54" t="s">
        <v>12</v>
      </c>
      <c r="D54" t="s">
        <v>16</v>
      </c>
      <c r="E54" t="s">
        <v>16</v>
      </c>
      <c r="F54" s="5">
        <v>47.23</v>
      </c>
      <c r="G54" s="5">
        <f>IF(F54=0,0,IF(F54-M$4&gt;M$5,F54-M$4,M$5/2))</f>
        <v>46.957999999999998</v>
      </c>
      <c r="H54" s="5">
        <v>29.523184383445642</v>
      </c>
      <c r="I54" s="5">
        <f>AVERAGE(H54:H56)</f>
        <v>31.074013950558793</v>
      </c>
      <c r="J54" s="3">
        <f>_xlfn.STDEV.S(H54:H56)</f>
        <v>1.3664001629738813</v>
      </c>
    </row>
    <row r="55" spans="1:10" x14ac:dyDescent="0.3">
      <c r="A55" t="s">
        <v>162</v>
      </c>
      <c r="B55" t="s">
        <v>12</v>
      </c>
      <c r="C55" t="s">
        <v>12</v>
      </c>
      <c r="D55" t="s">
        <v>16</v>
      </c>
      <c r="E55" t="s">
        <v>16</v>
      </c>
      <c r="F55" s="5">
        <v>51.33</v>
      </c>
      <c r="G55" s="5">
        <f>IF(F55=0,0,IF(F55-M$4&gt;M$5,F55-M$4,M$5/2))</f>
        <v>51.058</v>
      </c>
      <c r="H55" s="5">
        <v>32.100914609863445</v>
      </c>
      <c r="I55" s="5"/>
      <c r="J55" s="5"/>
    </row>
    <row r="56" spans="1:10" x14ac:dyDescent="0.3">
      <c r="A56" t="s">
        <v>163</v>
      </c>
      <c r="B56" t="s">
        <v>12</v>
      </c>
      <c r="C56" t="s">
        <v>12</v>
      </c>
      <c r="D56" t="s">
        <v>16</v>
      </c>
      <c r="E56" t="s">
        <v>16</v>
      </c>
      <c r="F56" s="5">
        <v>50.53</v>
      </c>
      <c r="G56" s="5">
        <f>IF(F56=0,0,IF(F56-M$4&gt;M$5,F56-M$4,M$5/2))</f>
        <v>50.258000000000003</v>
      </c>
      <c r="H56" s="5">
        <v>31.597942858367293</v>
      </c>
      <c r="I56" s="5"/>
      <c r="J56" s="5"/>
    </row>
    <row r="57" spans="1:10" x14ac:dyDescent="0.3">
      <c r="A57" t="s">
        <v>108</v>
      </c>
      <c r="B57" t="s">
        <v>16</v>
      </c>
      <c r="C57" t="s">
        <v>12</v>
      </c>
      <c r="D57" t="s">
        <v>16</v>
      </c>
      <c r="E57" t="s">
        <v>16</v>
      </c>
      <c r="F57" s="5">
        <v>49.97</v>
      </c>
      <c r="G57" s="5">
        <f>IF(F57=0,0,IF(F57-L$4&gt;L$5,F57-L$4,L$5/2))</f>
        <v>49.796875</v>
      </c>
      <c r="H57" s="5">
        <v>21.163687596589561</v>
      </c>
      <c r="I57" s="5">
        <f>AVERAGE(H57:H59)</f>
        <v>13.648708055702462</v>
      </c>
      <c r="J57" s="5">
        <f>_xlfn.STDEV.S(H57:H59)</f>
        <v>11.84028662202077</v>
      </c>
    </row>
    <row r="58" spans="1:10" x14ac:dyDescent="0.3">
      <c r="A58" t="s">
        <v>164</v>
      </c>
      <c r="B58" t="s">
        <v>12</v>
      </c>
      <c r="C58" t="s">
        <v>12</v>
      </c>
      <c r="D58" t="s">
        <v>12</v>
      </c>
      <c r="E58" t="s">
        <v>12</v>
      </c>
      <c r="F58" s="5">
        <v>0</v>
      </c>
      <c r="G58" s="5">
        <f>IF(F58=0,0,IF(F58-L$4&gt;L$5,F58-L$4,L$5/2))</f>
        <v>0</v>
      </c>
      <c r="H58" s="5">
        <v>0</v>
      </c>
      <c r="I58" s="5"/>
      <c r="J58" s="5"/>
    </row>
    <row r="59" spans="1:10" x14ac:dyDescent="0.3">
      <c r="A59" t="s">
        <v>165</v>
      </c>
      <c r="B59" t="s">
        <v>12</v>
      </c>
      <c r="C59" t="s">
        <v>12</v>
      </c>
      <c r="D59" t="s">
        <v>16</v>
      </c>
      <c r="E59" t="s">
        <v>16</v>
      </c>
      <c r="F59" s="5">
        <v>46.72</v>
      </c>
      <c r="G59" s="5">
        <f>IF(F59=0,0,IF(F59-L$4&gt;L$5,F59-L$4,L$5/2))</f>
        <v>46.546875</v>
      </c>
      <c r="H59" s="5">
        <v>19.782436570517824</v>
      </c>
      <c r="I59" s="5"/>
      <c r="J59" s="5"/>
    </row>
    <row r="60" spans="1:10" x14ac:dyDescent="0.3">
      <c r="A60" t="s">
        <v>78</v>
      </c>
      <c r="B60" t="s">
        <v>16</v>
      </c>
      <c r="C60" t="s">
        <v>12</v>
      </c>
      <c r="D60" t="s">
        <v>16</v>
      </c>
      <c r="E60" t="s">
        <v>16</v>
      </c>
      <c r="F60" s="5">
        <v>40.92</v>
      </c>
      <c r="G60" s="5">
        <f>IF(F60=0,0,IF(F60-M$4&gt;M$5,F60-M$4,M$5/2))</f>
        <v>40.648000000000003</v>
      </c>
      <c r="H60" s="5">
        <v>25.35193393980623</v>
      </c>
      <c r="I60" s="5">
        <f>AVERAGE(H60:H62)</f>
        <v>24.212651990795717</v>
      </c>
      <c r="J60" s="3">
        <f>_xlfn.STDEV.S(H60:H62)</f>
        <v>1.4759481338093519</v>
      </c>
    </row>
    <row r="61" spans="1:10" x14ac:dyDescent="0.3">
      <c r="A61" t="s">
        <v>79</v>
      </c>
      <c r="B61" t="s">
        <v>12</v>
      </c>
      <c r="C61" t="s">
        <v>12</v>
      </c>
      <c r="D61" t="s">
        <v>16</v>
      </c>
      <c r="E61" t="s">
        <v>16</v>
      </c>
      <c r="F61" s="5">
        <v>39.94</v>
      </c>
      <c r="G61" s="5">
        <f>IF(F61=0,0,IF(F61-M$4&gt;M$5,F61-M$4,M$5/2))</f>
        <v>39.667999999999999</v>
      </c>
      <c r="H61" s="5">
        <v>24.740713332125402</v>
      </c>
      <c r="I61" s="5"/>
      <c r="J61" s="5"/>
    </row>
    <row r="62" spans="1:10" x14ac:dyDescent="0.3">
      <c r="A62" t="s">
        <v>80</v>
      </c>
      <c r="B62" t="s">
        <v>16</v>
      </c>
      <c r="C62" t="s">
        <v>12</v>
      </c>
      <c r="D62" t="s">
        <v>16</v>
      </c>
      <c r="E62" t="s">
        <v>16</v>
      </c>
      <c r="F62" s="5">
        <v>36.42</v>
      </c>
      <c r="G62" s="5">
        <f>IF(F62=0,0,IF(F62-M$4&gt;M$5,F62-M$4,M$5/2))</f>
        <v>36.148000000000003</v>
      </c>
      <c r="H62" s="5">
        <v>22.545308700455507</v>
      </c>
      <c r="I62" s="5"/>
      <c r="J62" s="5"/>
    </row>
    <row r="63" spans="1:10" x14ac:dyDescent="0.3">
      <c r="A63" t="s">
        <v>109</v>
      </c>
      <c r="B63" t="s">
        <v>16</v>
      </c>
      <c r="C63" t="s">
        <v>12</v>
      </c>
      <c r="D63" t="s">
        <v>12</v>
      </c>
      <c r="E63" t="s">
        <v>16</v>
      </c>
      <c r="F63" s="5">
        <v>51.62</v>
      </c>
      <c r="G63" s="5">
        <f>IF(F63=0,0,IF(F63-L$4&gt;L$5,F63-L$4,L$5/2))</f>
        <v>51.446874999999999</v>
      </c>
      <c r="H63" s="5">
        <v>21.977632593939983</v>
      </c>
      <c r="I63" s="5">
        <f>AVERAGE(H63:H65)</f>
        <v>13.277624599363852</v>
      </c>
      <c r="J63" s="5">
        <f>_xlfn.STDEV.S(H63:H65)</f>
        <v>11.682038090328005</v>
      </c>
    </row>
    <row r="64" spans="1:10" x14ac:dyDescent="0.3">
      <c r="A64" t="s">
        <v>166</v>
      </c>
      <c r="B64" t="s">
        <v>12</v>
      </c>
      <c r="C64" t="s">
        <v>12</v>
      </c>
      <c r="D64" t="s">
        <v>12</v>
      </c>
      <c r="E64" t="s">
        <v>12</v>
      </c>
      <c r="F64" s="5">
        <v>0</v>
      </c>
      <c r="G64" s="5">
        <f>IF(F64=0,0,IF(F64-L$4&gt;L$5,F64-L$4,L$5/2))</f>
        <v>0</v>
      </c>
      <c r="H64" s="5">
        <v>0</v>
      </c>
      <c r="I64" s="5"/>
      <c r="J64" s="5"/>
    </row>
    <row r="65" spans="1:10" x14ac:dyDescent="0.3">
      <c r="A65" t="s">
        <v>167</v>
      </c>
      <c r="B65" t="s">
        <v>16</v>
      </c>
      <c r="C65" t="s">
        <v>12</v>
      </c>
      <c r="D65" t="s">
        <v>16</v>
      </c>
      <c r="E65" t="s">
        <v>16</v>
      </c>
      <c r="F65" s="5">
        <v>41.97</v>
      </c>
      <c r="G65" s="5">
        <f>IF(F65=0,0,IF(F65-L$4&gt;L$5,F65-L$4,L$5/2))</f>
        <v>41.796875</v>
      </c>
      <c r="H65" s="5">
        <v>17.855241204151568</v>
      </c>
      <c r="I65" s="5"/>
      <c r="J65" s="5"/>
    </row>
    <row r="66" spans="1:10" x14ac:dyDescent="0.3">
      <c r="A66" t="s">
        <v>168</v>
      </c>
      <c r="B66" t="s">
        <v>16</v>
      </c>
      <c r="C66" t="s">
        <v>16</v>
      </c>
      <c r="D66" t="s">
        <v>16</v>
      </c>
      <c r="E66" t="s">
        <v>16</v>
      </c>
      <c r="F66" s="5">
        <v>39.46</v>
      </c>
      <c r="G66" s="5">
        <f>IF(F66=0,0,IF(F66-M$4&gt;M$5,F66-M$4,M$5/2))</f>
        <v>39.188000000000002</v>
      </c>
      <c r="H66" s="5">
        <v>28.350927423290045</v>
      </c>
      <c r="I66" s="5">
        <f>AVERAGE(H66:H68)</f>
        <v>28.059132127262512</v>
      </c>
      <c r="J66" s="3">
        <f>_xlfn.STDEV.S(H66:H68)</f>
        <v>1.4225194109710659</v>
      </c>
    </row>
    <row r="67" spans="1:10" x14ac:dyDescent="0.3">
      <c r="A67" t="s">
        <v>169</v>
      </c>
      <c r="B67" t="s">
        <v>12</v>
      </c>
      <c r="C67" t="s">
        <v>12</v>
      </c>
      <c r="D67" t="s">
        <v>12</v>
      </c>
      <c r="E67" t="s">
        <v>16</v>
      </c>
      <c r="F67" s="5">
        <v>40.79</v>
      </c>
      <c r="G67" s="5">
        <f>IF(F67=0,0,IF(F67-M$4&gt;M$5,F67-M$4,M$5/2))</f>
        <v>40.518000000000001</v>
      </c>
      <c r="H67" s="5">
        <v>29.313128440769269</v>
      </c>
      <c r="I67" s="5"/>
      <c r="J67" s="5"/>
    </row>
    <row r="68" spans="1:10" x14ac:dyDescent="0.3">
      <c r="A68" t="s">
        <v>170</v>
      </c>
      <c r="B68" t="s">
        <v>16</v>
      </c>
      <c r="C68" t="s">
        <v>12</v>
      </c>
      <c r="D68" t="s">
        <v>16</v>
      </c>
      <c r="E68" t="s">
        <v>16</v>
      </c>
      <c r="F68" s="5">
        <v>36.92</v>
      </c>
      <c r="G68" s="5">
        <f>IF(F68=0,0,IF(F68-M$4&gt;M$5,F68-M$4,M$5/2))</f>
        <v>36.648000000000003</v>
      </c>
      <c r="H68" s="5">
        <v>26.513340517728224</v>
      </c>
      <c r="I68" s="5"/>
      <c r="J68" s="5"/>
    </row>
    <row r="69" spans="1:10" x14ac:dyDescent="0.3">
      <c r="A69" t="s">
        <v>110</v>
      </c>
      <c r="B69" t="s">
        <v>18</v>
      </c>
      <c r="C69" t="s">
        <v>18</v>
      </c>
      <c r="D69" t="s">
        <v>89</v>
      </c>
      <c r="E69" t="s">
        <v>89</v>
      </c>
      <c r="F69" s="5">
        <v>10</v>
      </c>
      <c r="G69" s="5">
        <f>IF(F69=0,0,IF(F69-L$4&gt;L$5,F69-L$4,L$5/2))</f>
        <v>9.8268749999999994</v>
      </c>
      <c r="H69" s="3">
        <v>4.1789459583568904</v>
      </c>
      <c r="I69" s="3">
        <f>AVERAGE(H69:H71)</f>
        <v>4.0967296330297645</v>
      </c>
      <c r="J69" s="3">
        <f>_xlfn.STDEV.S(H69:H71)</f>
        <v>0.90859123488280724</v>
      </c>
    </row>
    <row r="70" spans="1:10" x14ac:dyDescent="0.3">
      <c r="A70" t="s">
        <v>171</v>
      </c>
      <c r="B70" t="s">
        <v>16</v>
      </c>
      <c r="C70" t="s">
        <v>18</v>
      </c>
      <c r="D70" t="s">
        <v>89</v>
      </c>
      <c r="E70" t="s">
        <v>89</v>
      </c>
      <c r="F70" s="5">
        <v>11.84</v>
      </c>
      <c r="G70" s="5">
        <f>IF(F70=0,0,IF(F70-L$4&gt;L$5,F70-L$4,L$5/2))</f>
        <v>11.666874999999999</v>
      </c>
      <c r="H70" s="3">
        <v>4.9614185718150532</v>
      </c>
      <c r="I70" s="5"/>
      <c r="J70" s="5"/>
    </row>
    <row r="71" spans="1:10" x14ac:dyDescent="0.3">
      <c r="A71" t="s">
        <v>172</v>
      </c>
      <c r="B71" t="s">
        <v>12</v>
      </c>
      <c r="C71" t="s">
        <v>16</v>
      </c>
      <c r="D71" t="s">
        <v>18</v>
      </c>
      <c r="E71" t="s">
        <v>18</v>
      </c>
      <c r="F71" s="5">
        <v>7.58</v>
      </c>
      <c r="G71" s="3">
        <f>IF(F71=0,0,IF(F71-L$4&gt;L$5,F71-L$4,L$5/2))</f>
        <v>7.4068750000000003</v>
      </c>
      <c r="H71" s="3">
        <v>3.1498243689173511</v>
      </c>
      <c r="I71" s="5"/>
      <c r="J71" s="5"/>
    </row>
    <row r="72" spans="1:10" x14ac:dyDescent="0.3">
      <c r="A72" t="s">
        <v>173</v>
      </c>
      <c r="B72" t="s">
        <v>12</v>
      </c>
      <c r="C72" t="s">
        <v>12</v>
      </c>
      <c r="D72" t="s">
        <v>18</v>
      </c>
      <c r="E72" t="s">
        <v>12</v>
      </c>
      <c r="F72" s="5">
        <v>1.91</v>
      </c>
      <c r="G72" s="3">
        <f>IF(F72=0,0,IF(F72-M$4&gt;M$5,F72-M$4,M$5/2))</f>
        <v>1.2858971298558173</v>
      </c>
      <c r="H72" s="3">
        <v>0.80925067220622782</v>
      </c>
      <c r="I72" s="3">
        <f>AVERAGE(H72:H74)</f>
        <v>0.81265024591433355</v>
      </c>
      <c r="J72" s="3">
        <f>_xlfn.STDEV.S(H72:H74)</f>
        <v>0.8143553546799579</v>
      </c>
    </row>
    <row r="73" spans="1:10" x14ac:dyDescent="0.3">
      <c r="A73" t="s">
        <v>174</v>
      </c>
      <c r="B73" t="s">
        <v>12</v>
      </c>
      <c r="C73" t="s">
        <v>12</v>
      </c>
      <c r="D73" t="s">
        <v>12</v>
      </c>
      <c r="E73" t="s">
        <v>12</v>
      </c>
      <c r="F73" s="5">
        <v>0</v>
      </c>
      <c r="G73" s="5">
        <f>IF(F73=0,0,IF(F73-M$4&gt;M$5,F73-M$4,M$5/2))</f>
        <v>0</v>
      </c>
      <c r="H73" s="5">
        <v>0</v>
      </c>
      <c r="I73" s="5"/>
      <c r="J73" s="5"/>
    </row>
    <row r="74" spans="1:10" x14ac:dyDescent="0.3">
      <c r="A74" t="s">
        <v>175</v>
      </c>
      <c r="B74" t="s">
        <v>12</v>
      </c>
      <c r="C74" t="s">
        <v>12</v>
      </c>
      <c r="D74" t="s">
        <v>16</v>
      </c>
      <c r="E74" t="s">
        <v>16</v>
      </c>
      <c r="F74" s="5">
        <v>2.86</v>
      </c>
      <c r="G74" s="3">
        <f>IF(F74=0,0,IF(F74-M$4&gt;M$5,F74-M$4,M$5/2))</f>
        <v>2.5880000000000001</v>
      </c>
      <c r="H74" s="3">
        <v>1.6287000655367729</v>
      </c>
      <c r="I74" s="5"/>
      <c r="J74" s="5"/>
    </row>
    <row r="75" spans="1:10" x14ac:dyDescent="0.3">
      <c r="A75" t="s">
        <v>112</v>
      </c>
      <c r="B75" t="s">
        <v>12</v>
      </c>
      <c r="C75" t="s">
        <v>12</v>
      </c>
      <c r="D75" t="s">
        <v>12</v>
      </c>
      <c r="E75" t="s">
        <v>12</v>
      </c>
      <c r="F75" s="5">
        <v>0</v>
      </c>
      <c r="G75" s="5">
        <f>IF(F75=0,0,IF(F75-L$4&gt;L$5,F75-L$4,L$5/2))</f>
        <v>0</v>
      </c>
      <c r="H75" s="5">
        <v>0</v>
      </c>
      <c r="I75" s="5">
        <f>AVERAGE(H75:H77)</f>
        <v>0</v>
      </c>
      <c r="J75" s="5">
        <f>_xlfn.STDEV.S(H75:H77)</f>
        <v>0</v>
      </c>
    </row>
    <row r="76" spans="1:10" x14ac:dyDescent="0.3">
      <c r="A76" t="s">
        <v>176</v>
      </c>
      <c r="B76" t="s">
        <v>12</v>
      </c>
      <c r="C76" t="s">
        <v>12</v>
      </c>
      <c r="D76" t="s">
        <v>12</v>
      </c>
      <c r="E76" t="s">
        <v>12</v>
      </c>
      <c r="F76" s="5">
        <v>0</v>
      </c>
      <c r="G76" s="5">
        <f>IF(F76=0,0,IF(F76-L$4&gt;L$5,F76-L$4,L$5/2))</f>
        <v>0</v>
      </c>
      <c r="H76" s="5">
        <v>0</v>
      </c>
      <c r="I76" s="5"/>
      <c r="J76" s="5"/>
    </row>
    <row r="77" spans="1:10" x14ac:dyDescent="0.3">
      <c r="A77" t="s">
        <v>177</v>
      </c>
      <c r="B77" t="s">
        <v>12</v>
      </c>
      <c r="C77" t="s">
        <v>12</v>
      </c>
      <c r="D77" t="s">
        <v>12</v>
      </c>
      <c r="E77" t="s">
        <v>12</v>
      </c>
      <c r="F77" s="5">
        <v>0</v>
      </c>
      <c r="G77" s="5">
        <f>IF(F77=0,0,IF(F77-L$4&gt;L$5,F77-L$4,L$5/2))</f>
        <v>0</v>
      </c>
      <c r="H77" s="5">
        <v>0</v>
      </c>
      <c r="I77" s="5"/>
      <c r="J77" s="5"/>
    </row>
    <row r="78" spans="1:10" x14ac:dyDescent="0.3">
      <c r="A78" t="s">
        <v>178</v>
      </c>
      <c r="B78" t="s">
        <v>12</v>
      </c>
      <c r="C78" t="s">
        <v>12</v>
      </c>
      <c r="D78" t="s">
        <v>18</v>
      </c>
      <c r="E78" t="s">
        <v>16</v>
      </c>
      <c r="F78" s="5">
        <v>2.87</v>
      </c>
      <c r="G78" s="3">
        <f>IF(F78=0,0,IF(F78-M$4&gt;M$5,F78-M$4,M$5/2))</f>
        <v>2.5979999999999999</v>
      </c>
      <c r="H78" s="3">
        <v>1.5791362291544961</v>
      </c>
      <c r="I78" s="3">
        <f>AVERAGE(H78:H80)</f>
        <v>0.78691335233057291</v>
      </c>
      <c r="J78" s="3">
        <f>_xlfn.STDEV.S(H78:H80)</f>
        <v>0.78958150361114054</v>
      </c>
    </row>
    <row r="79" spans="1:10" x14ac:dyDescent="0.3">
      <c r="A79" t="s">
        <v>179</v>
      </c>
      <c r="B79" t="s">
        <v>12</v>
      </c>
      <c r="C79" t="s">
        <v>12</v>
      </c>
      <c r="D79" t="s">
        <v>18</v>
      </c>
      <c r="E79" t="s">
        <v>16</v>
      </c>
      <c r="F79" s="5">
        <v>2.83</v>
      </c>
      <c r="G79" s="3">
        <f>IF(F79=0,0,IF(F79-M$4&gt;M$5,F79-M$4,M$5/2))</f>
        <v>1.2858971298558173</v>
      </c>
      <c r="H79" s="3">
        <v>0.78160382783722282</v>
      </c>
      <c r="I79" s="5"/>
      <c r="J79" s="5"/>
    </row>
    <row r="80" spans="1:10" x14ac:dyDescent="0.3">
      <c r="A80" t="s">
        <v>180</v>
      </c>
      <c r="B80" t="s">
        <v>12</v>
      </c>
      <c r="C80" t="s">
        <v>12</v>
      </c>
      <c r="D80" t="s">
        <v>12</v>
      </c>
      <c r="E80" t="s">
        <v>12</v>
      </c>
      <c r="F80" s="5">
        <v>0</v>
      </c>
      <c r="G80" s="5">
        <f>IF(F80=0,0,IF(F80-M$4&gt;M$5,F80-M$4,M$5/2))</f>
        <v>0</v>
      </c>
      <c r="H80" s="5">
        <v>0</v>
      </c>
      <c r="I80" s="5"/>
      <c r="J80" s="5"/>
    </row>
    <row r="81" spans="1:10" x14ac:dyDescent="0.3">
      <c r="A81" t="s">
        <v>111</v>
      </c>
      <c r="B81" t="s">
        <v>16</v>
      </c>
      <c r="C81" t="s">
        <v>16</v>
      </c>
      <c r="D81" t="s">
        <v>18</v>
      </c>
      <c r="E81" t="s">
        <v>89</v>
      </c>
      <c r="F81" s="5">
        <v>26.18</v>
      </c>
      <c r="G81" s="5">
        <f>IF(F81=0,0,IF(F81-L$4&gt;L$5,F81-L$4,L$5/2))</f>
        <v>26.006875000000001</v>
      </c>
      <c r="H81" s="5">
        <v>11.098681739818467</v>
      </c>
      <c r="I81" s="5">
        <f>AVERAGE(H81:H83)</f>
        <v>10.398796111372056</v>
      </c>
      <c r="J81" s="3">
        <f>_xlfn.STDEV.S(H81:H83)</f>
        <v>0.91302605744669207</v>
      </c>
    </row>
    <row r="82" spans="1:10" x14ac:dyDescent="0.3">
      <c r="A82" t="s">
        <v>181</v>
      </c>
      <c r="B82" t="s">
        <v>16</v>
      </c>
      <c r="C82" t="s">
        <v>12</v>
      </c>
      <c r="D82" t="s">
        <v>16</v>
      </c>
      <c r="E82" t="s">
        <v>16</v>
      </c>
      <c r="F82" s="5">
        <v>22.12</v>
      </c>
      <c r="G82" s="5">
        <f>IF(F82=0,0,IF(F82-L$4&gt;L$5,F82-L$4,L$5/2))</f>
        <v>21.946875000000002</v>
      </c>
      <c r="H82" s="3">
        <v>9.3660380498840574</v>
      </c>
      <c r="I82" s="5"/>
      <c r="J82" s="5"/>
    </row>
    <row r="83" spans="1:10" x14ac:dyDescent="0.3">
      <c r="A83" t="s">
        <v>182</v>
      </c>
      <c r="B83" t="s">
        <v>12</v>
      </c>
      <c r="C83" t="s">
        <v>12</v>
      </c>
      <c r="D83" t="s">
        <v>12</v>
      </c>
      <c r="E83" t="s">
        <v>16</v>
      </c>
      <c r="F83" s="5">
        <v>25.32</v>
      </c>
      <c r="G83" s="5">
        <f>IF(F83=0,0,IF(F83-L$4&gt;L$5,F83-L$4,L$5/2))</f>
        <v>25.146875000000001</v>
      </c>
      <c r="H83" s="5">
        <v>10.73166854441364</v>
      </c>
      <c r="I83" s="5"/>
      <c r="J83" s="5"/>
    </row>
    <row r="84" spans="1:10" x14ac:dyDescent="0.3">
      <c r="A84" t="s">
        <v>183</v>
      </c>
      <c r="B84" t="s">
        <v>16</v>
      </c>
      <c r="C84" t="s">
        <v>12</v>
      </c>
      <c r="D84" t="s">
        <v>18</v>
      </c>
      <c r="E84" t="s">
        <v>12</v>
      </c>
      <c r="F84" s="5">
        <v>2.0699999999999998</v>
      </c>
      <c r="G84" s="3">
        <f>IF(F84=0,0,IF(F84-M$4&gt;M$5,F84-M$4,M$5/2))</f>
        <v>1.2858971298558173</v>
      </c>
      <c r="H84" s="3">
        <v>0.79994738063289228</v>
      </c>
      <c r="I84" s="3">
        <f>AVERAGE(H84:H86)</f>
        <v>1.7318850985362664</v>
      </c>
      <c r="J84" s="3">
        <f>_xlfn.STDEV.S(H84:H86)</f>
        <v>0.8202152029277443</v>
      </c>
    </row>
    <row r="85" spans="1:10" x14ac:dyDescent="0.3">
      <c r="A85" t="s">
        <v>184</v>
      </c>
      <c r="B85" t="s">
        <v>16</v>
      </c>
      <c r="C85" t="s">
        <v>12</v>
      </c>
      <c r="D85" t="s">
        <v>18</v>
      </c>
      <c r="E85" t="s">
        <v>18</v>
      </c>
      <c r="F85" s="5">
        <v>3.57</v>
      </c>
      <c r="G85" s="3">
        <f>IF(F85=0,0,IF(F85-M$4&gt;M$5,F85-M$4,M$5/2))</f>
        <v>3.298</v>
      </c>
      <c r="H85" s="3">
        <v>2.0516621431631106</v>
      </c>
      <c r="I85" s="5"/>
      <c r="J85" s="5"/>
    </row>
    <row r="86" spans="1:10" x14ac:dyDescent="0.3">
      <c r="A86" t="s">
        <v>185</v>
      </c>
      <c r="B86" t="s">
        <v>16</v>
      </c>
      <c r="C86" t="s">
        <v>12</v>
      </c>
      <c r="D86" t="s">
        <v>18</v>
      </c>
      <c r="E86" t="s">
        <v>18</v>
      </c>
      <c r="F86" s="5">
        <v>4.04</v>
      </c>
      <c r="G86" s="3">
        <f>IF(F86=0,0,IF(F86-M$4&gt;M$5,F86-M$4,M$5/2))</f>
        <v>3.7679999999999998</v>
      </c>
      <c r="H86" s="3">
        <v>2.3440457718127963</v>
      </c>
      <c r="I86" s="5"/>
      <c r="J86" s="5"/>
    </row>
    <row r="87" spans="1:10" x14ac:dyDescent="0.3">
      <c r="A87" t="s">
        <v>113</v>
      </c>
      <c r="B87" t="s">
        <v>12</v>
      </c>
      <c r="C87" t="s">
        <v>12</v>
      </c>
      <c r="D87" t="s">
        <v>12</v>
      </c>
      <c r="E87" t="s">
        <v>12</v>
      </c>
      <c r="F87" s="5">
        <v>0</v>
      </c>
      <c r="G87" s="5">
        <f>IF(F87=0,0,IF(F87-L$4&gt;L$5,F87-L$4,L$5/2))</f>
        <v>0</v>
      </c>
      <c r="H87" s="5">
        <v>0</v>
      </c>
      <c r="I87" s="5">
        <f>AVERAGE(H87:H89)</f>
        <v>0</v>
      </c>
      <c r="J87" s="5">
        <f>_xlfn.STDEV.S(H87:H89)</f>
        <v>0</v>
      </c>
    </row>
    <row r="88" spans="1:10" x14ac:dyDescent="0.3">
      <c r="A88" t="s">
        <v>186</v>
      </c>
      <c r="B88" t="s">
        <v>12</v>
      </c>
      <c r="C88" t="s">
        <v>12</v>
      </c>
      <c r="D88" t="s">
        <v>12</v>
      </c>
      <c r="E88" t="s">
        <v>12</v>
      </c>
      <c r="F88" s="5">
        <v>0</v>
      </c>
      <c r="G88" s="5">
        <f>IF(F88=0,0,IF(F88-L$4&gt;L$5,F88-L$4,L$5/2))</f>
        <v>0</v>
      </c>
      <c r="H88" s="5">
        <v>0</v>
      </c>
      <c r="I88" s="5"/>
      <c r="J88" s="5"/>
    </row>
    <row r="89" spans="1:10" x14ac:dyDescent="0.3">
      <c r="A89" t="s">
        <v>187</v>
      </c>
      <c r="B89" t="s">
        <v>12</v>
      </c>
      <c r="C89" t="s">
        <v>12</v>
      </c>
      <c r="D89" t="s">
        <v>12</v>
      </c>
      <c r="E89" t="s">
        <v>12</v>
      </c>
      <c r="F89" s="5">
        <v>0</v>
      </c>
      <c r="G89" s="5">
        <f>IF(F89=0,0,IF(F89-L$4&gt;L$5,F89-L$4,L$5/2))</f>
        <v>0</v>
      </c>
      <c r="H89" s="5">
        <v>0</v>
      </c>
      <c r="I89" s="5"/>
      <c r="J89" s="5"/>
    </row>
    <row r="90" spans="1:10" x14ac:dyDescent="0.3">
      <c r="A90" t="s">
        <v>188</v>
      </c>
      <c r="B90" t="s">
        <v>12</v>
      </c>
      <c r="C90" t="s">
        <v>12</v>
      </c>
      <c r="D90" t="s">
        <v>12</v>
      </c>
      <c r="E90" t="s">
        <v>12</v>
      </c>
      <c r="F90" s="5">
        <v>0</v>
      </c>
      <c r="G90" s="5">
        <f>IF(F90=0,0,IF(F90-M$4&gt;M$5,F90-M$4,M$5/2))</f>
        <v>0</v>
      </c>
      <c r="H90" s="5">
        <v>0</v>
      </c>
      <c r="I90" s="5">
        <f>AVERAGE(H90:H92)</f>
        <v>0</v>
      </c>
      <c r="J90" s="5">
        <f>_xlfn.STDEV.S(H90:H92)</f>
        <v>0</v>
      </c>
    </row>
    <row r="91" spans="1:10" x14ac:dyDescent="0.3">
      <c r="A91" t="s">
        <v>189</v>
      </c>
      <c r="B91" t="s">
        <v>12</v>
      </c>
      <c r="C91" t="s">
        <v>12</v>
      </c>
      <c r="D91" t="s">
        <v>12</v>
      </c>
      <c r="E91" t="s">
        <v>12</v>
      </c>
      <c r="F91" s="5">
        <v>0</v>
      </c>
      <c r="G91" s="5">
        <f>IF(F91=0,0,IF(F91-M$4&gt;M$5,F91-M$4,M$5/2))</f>
        <v>0</v>
      </c>
      <c r="H91" s="5">
        <v>0</v>
      </c>
      <c r="I91" s="5"/>
      <c r="J91" s="5"/>
    </row>
    <row r="92" spans="1:10" x14ac:dyDescent="0.3">
      <c r="A92" t="s">
        <v>190</v>
      </c>
      <c r="B92" t="s">
        <v>12</v>
      </c>
      <c r="C92" t="s">
        <v>12</v>
      </c>
      <c r="D92" t="s">
        <v>12</v>
      </c>
      <c r="E92" t="s">
        <v>12</v>
      </c>
      <c r="F92" s="5">
        <v>0</v>
      </c>
      <c r="G92" s="5">
        <f>IF(F92=0,0,IF(F92-M$4&gt;M$5,F92-M$4,M$5/2))</f>
        <v>0</v>
      </c>
      <c r="H92" s="5">
        <v>0</v>
      </c>
      <c r="I92" s="5"/>
      <c r="J92" s="5"/>
    </row>
    <row r="93" spans="1:10" x14ac:dyDescent="0.3">
      <c r="A93" t="s">
        <v>114</v>
      </c>
      <c r="B93" t="s">
        <v>16</v>
      </c>
      <c r="C93" t="s">
        <v>18</v>
      </c>
      <c r="D93" t="s">
        <v>89</v>
      </c>
      <c r="E93" t="s">
        <v>89</v>
      </c>
      <c r="F93" s="5">
        <v>15.14</v>
      </c>
      <c r="G93" s="5">
        <f>IF(F93=0,0,IF(F93-L$4&gt;L$5,F93-L$4,L$5/2))</f>
        <v>14.966875</v>
      </c>
      <c r="H93" s="3">
        <v>5.7041007710998644</v>
      </c>
      <c r="I93" s="3">
        <f>AVERAGE(H93:H95)</f>
        <v>5.19467703608258</v>
      </c>
      <c r="J93" s="3">
        <f>_xlfn.STDEV.S(H93:H95)</f>
        <v>0.44803848162910809</v>
      </c>
    </row>
    <row r="94" spans="1:10" x14ac:dyDescent="0.3">
      <c r="A94" t="s">
        <v>191</v>
      </c>
      <c r="B94" t="s">
        <v>12</v>
      </c>
      <c r="C94" t="s">
        <v>16</v>
      </c>
      <c r="D94" t="s">
        <v>18</v>
      </c>
      <c r="E94" t="s">
        <v>18</v>
      </c>
      <c r="F94" s="5">
        <v>13.34</v>
      </c>
      <c r="G94" s="5">
        <f>IF(F94=0,0,IF(F94-L$4&gt;L$5,F94-L$4,L$5/2))</f>
        <v>13.166874999999999</v>
      </c>
      <c r="H94" s="3">
        <v>5.0180937463883097</v>
      </c>
      <c r="I94" s="5"/>
      <c r="J94" s="5"/>
    </row>
    <row r="95" spans="1:10" x14ac:dyDescent="0.3">
      <c r="A95" t="s">
        <v>192</v>
      </c>
      <c r="B95" t="s">
        <v>12</v>
      </c>
      <c r="C95" t="s">
        <v>12</v>
      </c>
      <c r="D95" t="s">
        <v>18</v>
      </c>
      <c r="E95" t="s">
        <v>18</v>
      </c>
      <c r="F95" s="5">
        <v>12.93</v>
      </c>
      <c r="G95" s="5">
        <f>IF(F95=0,0,IF(F95-L$4&gt;L$5,F95-L$4,L$5/2))</f>
        <v>12.756874999999999</v>
      </c>
      <c r="H95" s="3">
        <v>4.861836590759566</v>
      </c>
      <c r="I95" s="5"/>
      <c r="J95" s="5"/>
    </row>
    <row r="96" spans="1:10" x14ac:dyDescent="0.3">
      <c r="A96" t="s">
        <v>84</v>
      </c>
      <c r="B96" t="s">
        <v>12</v>
      </c>
      <c r="C96" t="s">
        <v>12</v>
      </c>
      <c r="D96" t="s">
        <v>18</v>
      </c>
      <c r="E96" t="s">
        <v>18</v>
      </c>
      <c r="F96" s="5">
        <v>7.88</v>
      </c>
      <c r="G96" s="3">
        <f>IF(F96=0,0,IF(F96-M$4&gt;M$5,F96-M$4,M$5/2))</f>
        <v>7.6079999999999997</v>
      </c>
      <c r="H96" s="3">
        <v>4.6525690051756561</v>
      </c>
      <c r="I96" s="3">
        <f>AVERAGE(H96:H98)</f>
        <v>3.7209952076970048</v>
      </c>
      <c r="J96" s="3">
        <f>_xlfn.STDEV.S(H96:H98)</f>
        <v>0.81553220180871233</v>
      </c>
    </row>
    <row r="97" spans="1:10" x14ac:dyDescent="0.3">
      <c r="A97" t="s">
        <v>85</v>
      </c>
      <c r="B97" t="s">
        <v>12</v>
      </c>
      <c r="C97" t="s">
        <v>12</v>
      </c>
      <c r="D97" t="s">
        <v>18</v>
      </c>
      <c r="E97" t="s">
        <v>16</v>
      </c>
      <c r="F97" s="5">
        <v>5.4</v>
      </c>
      <c r="G97" s="3">
        <f>IF(F97=0,0,IF(F97-M$4&gt;M$5,F97-M$4,M$5/2))</f>
        <v>5.1280000000000001</v>
      </c>
      <c r="H97" s="3">
        <v>3.1359587090616152</v>
      </c>
      <c r="I97" s="5"/>
      <c r="J97" s="5"/>
    </row>
    <row r="98" spans="1:10" x14ac:dyDescent="0.3">
      <c r="A98" t="s">
        <v>86</v>
      </c>
      <c r="B98" t="s">
        <v>12</v>
      </c>
      <c r="C98" t="s">
        <v>12</v>
      </c>
      <c r="D98" t="s">
        <v>16</v>
      </c>
      <c r="E98" t="s">
        <v>16</v>
      </c>
      <c r="F98" s="5">
        <v>5.79</v>
      </c>
      <c r="G98" s="3">
        <f>IF(F98=0,0,IF(F98-M$4&gt;M$5,F98-M$4,M$5/2))</f>
        <v>5.5179999999999998</v>
      </c>
      <c r="H98" s="3">
        <v>3.3744579088537425</v>
      </c>
      <c r="I98" s="5"/>
      <c r="J98" s="5"/>
    </row>
    <row r="99" spans="1:10" x14ac:dyDescent="0.3">
      <c r="A99" t="s">
        <v>115</v>
      </c>
      <c r="B99" t="s">
        <v>18</v>
      </c>
      <c r="C99" t="s">
        <v>18</v>
      </c>
      <c r="D99" t="s">
        <v>89</v>
      </c>
      <c r="E99" t="s">
        <v>89</v>
      </c>
      <c r="F99" s="5">
        <v>15.63</v>
      </c>
      <c r="G99" s="5">
        <f>IF(F99=0,0,IF(F99-L$4&gt;L$5,F99-L$4,L$5/2))</f>
        <v>15.456875</v>
      </c>
      <c r="H99" s="3">
        <v>5.7365976169523041</v>
      </c>
      <c r="I99" s="3">
        <f>AVERAGE(H99:H101)</f>
        <v>6.282167047831436</v>
      </c>
      <c r="J99" s="3">
        <f>_xlfn.STDEV.S(H99:H101)</f>
        <v>0.75739869906093293</v>
      </c>
    </row>
    <row r="100" spans="1:10" x14ac:dyDescent="0.3">
      <c r="A100" t="s">
        <v>193</v>
      </c>
      <c r="B100" t="s">
        <v>18</v>
      </c>
      <c r="C100" t="s">
        <v>18</v>
      </c>
      <c r="D100" t="s">
        <v>89</v>
      </c>
      <c r="E100" t="s">
        <v>89</v>
      </c>
      <c r="F100" s="5">
        <v>16.239999999999998</v>
      </c>
      <c r="G100" s="5">
        <f>IF(F100=0,0,IF(F100-L$4&gt;L$5,F100-L$4,L$5/2))</f>
        <v>16.066875</v>
      </c>
      <c r="H100" s="3">
        <v>5.9629903739837813</v>
      </c>
      <c r="I100" s="5"/>
      <c r="J100" s="5"/>
    </row>
    <row r="101" spans="1:10" x14ac:dyDescent="0.3">
      <c r="A101" t="s">
        <v>194</v>
      </c>
      <c r="B101" t="s">
        <v>16</v>
      </c>
      <c r="C101" t="s">
        <v>16</v>
      </c>
      <c r="D101" t="s">
        <v>18</v>
      </c>
      <c r="E101" t="s">
        <v>18</v>
      </c>
      <c r="F101" s="5">
        <v>19.43</v>
      </c>
      <c r="G101" s="5">
        <f>IF(F101=0,0,IF(F101-L$4&gt;L$5,F101-L$4,L$5/2))</f>
        <v>19.256875000000001</v>
      </c>
      <c r="H101" s="3">
        <v>7.1469131525582252</v>
      </c>
      <c r="I101" s="5"/>
      <c r="J101" s="5"/>
    </row>
    <row r="102" spans="1:10" x14ac:dyDescent="0.3">
      <c r="A102" t="s">
        <v>195</v>
      </c>
      <c r="B102" t="s">
        <v>18</v>
      </c>
      <c r="C102" t="s">
        <v>16</v>
      </c>
      <c r="D102" t="s">
        <v>18</v>
      </c>
      <c r="E102" t="s">
        <v>18</v>
      </c>
      <c r="F102" s="5">
        <v>10.16</v>
      </c>
      <c r="G102" s="5">
        <f>IF(F102=0,0,IF(F102-M$4&gt;M$5,F102-M$4,M$5/2))</f>
        <v>9.8879999999999999</v>
      </c>
      <c r="H102" s="3">
        <v>6.0508819738199993</v>
      </c>
      <c r="I102" s="3">
        <f>AVERAGE(H102:H104)</f>
        <v>4.6780922056225682</v>
      </c>
      <c r="J102" s="3">
        <f>_xlfn.STDEV.S(H102:H104)</f>
        <v>1.218307618828635</v>
      </c>
    </row>
    <row r="103" spans="1:10" x14ac:dyDescent="0.3">
      <c r="A103" t="s">
        <v>196</v>
      </c>
      <c r="B103" t="s">
        <v>18</v>
      </c>
      <c r="C103" t="s">
        <v>16</v>
      </c>
      <c r="D103" t="s">
        <v>18</v>
      </c>
      <c r="E103" t="s">
        <v>16</v>
      </c>
      <c r="F103" s="5">
        <v>6.36</v>
      </c>
      <c r="G103" s="3">
        <f>IF(F103=0,0,IF(F103-M$4&gt;M$5,F103-M$4,M$5/2))</f>
        <v>6.0880000000000001</v>
      </c>
      <c r="H103" s="3">
        <v>3.7255025744959704</v>
      </c>
      <c r="I103" s="5"/>
      <c r="J103" s="5"/>
    </row>
    <row r="104" spans="1:10" x14ac:dyDescent="0.3">
      <c r="A104" t="s">
        <v>197</v>
      </c>
      <c r="B104" t="s">
        <v>18</v>
      </c>
      <c r="C104" t="s">
        <v>16</v>
      </c>
      <c r="D104" t="s">
        <v>89</v>
      </c>
      <c r="E104" t="s">
        <v>18</v>
      </c>
      <c r="F104" s="5">
        <v>7.23</v>
      </c>
      <c r="G104" s="3">
        <f>IF(F104=0,0,IF(F104-M$4&gt;M$5,F104-M$4,M$5/2))</f>
        <v>6.9580000000000002</v>
      </c>
      <c r="H104" s="3">
        <v>4.257892068551735</v>
      </c>
      <c r="I104" s="5"/>
      <c r="J104" s="5"/>
    </row>
    <row r="105" spans="1:10" x14ac:dyDescent="0.3">
      <c r="A105" t="s">
        <v>116</v>
      </c>
      <c r="B105" t="s">
        <v>12</v>
      </c>
      <c r="C105" t="s">
        <v>12</v>
      </c>
      <c r="D105" t="s">
        <v>16</v>
      </c>
      <c r="E105" t="s">
        <v>16</v>
      </c>
      <c r="F105" s="5">
        <v>37.049999999999997</v>
      </c>
      <c r="G105" s="5">
        <f>IF(F105=0,0,IF(F105-L$4&gt;L$5,F105-L$4,L$5/2))</f>
        <v>36.876874999999998</v>
      </c>
      <c r="H105" s="5">
        <v>13.246498014763226</v>
      </c>
      <c r="I105" s="5">
        <f>AVERAGE(H105:H107)</f>
        <v>10.083065849844656</v>
      </c>
      <c r="J105" s="3">
        <f>_xlfn.STDEV.S(H105:H107)</f>
        <v>2.7412040765984202</v>
      </c>
    </row>
    <row r="106" spans="1:10" x14ac:dyDescent="0.3">
      <c r="A106" t="s">
        <v>198</v>
      </c>
      <c r="B106" t="s">
        <v>16</v>
      </c>
      <c r="C106" t="s">
        <v>16</v>
      </c>
      <c r="D106" t="s">
        <v>89</v>
      </c>
      <c r="E106" t="s">
        <v>89</v>
      </c>
      <c r="F106" s="5">
        <v>24.1</v>
      </c>
      <c r="G106" s="5">
        <f>IF(F106=0,0,IF(F106-L$4&gt;L$5,F106-L$4,L$5/2))</f>
        <v>23.926875000000003</v>
      </c>
      <c r="H106" s="3">
        <v>8.5947440553731269</v>
      </c>
      <c r="I106" s="5"/>
      <c r="J106" s="5"/>
    </row>
    <row r="107" spans="1:10" x14ac:dyDescent="0.3">
      <c r="A107" t="s">
        <v>199</v>
      </c>
      <c r="B107" t="s">
        <v>16</v>
      </c>
      <c r="C107" t="s">
        <v>16</v>
      </c>
      <c r="D107" t="s">
        <v>89</v>
      </c>
      <c r="E107" t="s">
        <v>89</v>
      </c>
      <c r="F107" s="5">
        <v>23.58</v>
      </c>
      <c r="G107" s="5">
        <f>IF(F107=0,0,IF(F107-L$4&gt;L$5,F107-L$4,L$5/2))</f>
        <v>23.406874999999999</v>
      </c>
      <c r="H107" s="3">
        <v>8.4079554793976161</v>
      </c>
      <c r="I107" s="5"/>
      <c r="J107" s="5"/>
    </row>
    <row r="108" spans="1:10" x14ac:dyDescent="0.3">
      <c r="A108" t="s">
        <v>200</v>
      </c>
      <c r="B108" t="s">
        <v>12</v>
      </c>
      <c r="C108" t="s">
        <v>16</v>
      </c>
      <c r="D108" t="s">
        <v>18</v>
      </c>
      <c r="E108" t="s">
        <v>18</v>
      </c>
      <c r="F108" s="5">
        <v>15.22</v>
      </c>
      <c r="G108" s="5">
        <f>IF(F108=0,0,IF(F108-M$4&gt;M$5,F108-M$4,M$5/2))</f>
        <v>14.948</v>
      </c>
      <c r="H108" s="3">
        <v>9.0785633511749637</v>
      </c>
      <c r="I108" s="5">
        <f>AVERAGE(H108:H110)</f>
        <v>9.7304448512816304</v>
      </c>
      <c r="J108" s="3">
        <f>_xlfn.STDEV.S(H108:H110)</f>
        <v>0.7030853424601814</v>
      </c>
    </row>
    <row r="109" spans="1:10" x14ac:dyDescent="0.3">
      <c r="A109" t="s">
        <v>201</v>
      </c>
      <c r="B109" t="s">
        <v>16</v>
      </c>
      <c r="C109" t="s">
        <v>16</v>
      </c>
      <c r="D109" t="s">
        <v>89</v>
      </c>
      <c r="E109" t="s">
        <v>89</v>
      </c>
      <c r="F109" s="5">
        <v>16.14</v>
      </c>
      <c r="G109" s="5">
        <f>IF(F109=0,0,IF(F109-M$4&gt;M$5,F109-M$4,M$5/2))</f>
        <v>15.868</v>
      </c>
      <c r="H109" s="5">
        <v>9.6373189226949627</v>
      </c>
      <c r="I109" s="5"/>
      <c r="J109" s="5"/>
    </row>
    <row r="110" spans="1:10" x14ac:dyDescent="0.3">
      <c r="A110" t="s">
        <v>202</v>
      </c>
      <c r="B110" t="s">
        <v>16</v>
      </c>
      <c r="C110" t="s">
        <v>16</v>
      </c>
      <c r="D110" t="s">
        <v>89</v>
      </c>
      <c r="E110" t="s">
        <v>89</v>
      </c>
      <c r="F110" s="5">
        <v>17.52</v>
      </c>
      <c r="G110" s="5">
        <f>IF(F110=0,0,IF(F110-M$4&gt;M$5,F110-M$4,M$5/2))</f>
        <v>17.248000000000001</v>
      </c>
      <c r="H110" s="5">
        <v>10.475452279974965</v>
      </c>
      <c r="I110" s="5"/>
      <c r="J110" s="5"/>
    </row>
    <row r="111" spans="1:10" x14ac:dyDescent="0.3">
      <c r="A111" t="s">
        <v>117</v>
      </c>
      <c r="B111" t="s">
        <v>16</v>
      </c>
      <c r="C111" t="s">
        <v>16</v>
      </c>
      <c r="D111" t="s">
        <v>89</v>
      </c>
      <c r="E111" t="s">
        <v>89</v>
      </c>
      <c r="F111" s="5">
        <v>34.57</v>
      </c>
      <c r="G111" s="5">
        <f>IF(F111=0,0,IF(F111-L$4&gt;L$5,F111-L$4,L$5/2))</f>
        <v>34.396875000000001</v>
      </c>
      <c r="H111" s="5">
        <v>11.943103451347024</v>
      </c>
      <c r="I111" s="5">
        <f>AVERAGE(H111:H113)</f>
        <v>9.9963859074649424</v>
      </c>
      <c r="J111" s="3">
        <f>_xlfn.STDEV.S(H111:H113)</f>
        <v>1.7349775219957022</v>
      </c>
    </row>
    <row r="112" spans="1:10" x14ac:dyDescent="0.3">
      <c r="A112" t="s">
        <v>203</v>
      </c>
      <c r="B112" t="s">
        <v>16</v>
      </c>
      <c r="C112" t="s">
        <v>18</v>
      </c>
      <c r="D112" t="s">
        <v>89</v>
      </c>
      <c r="E112" t="s">
        <v>89</v>
      </c>
      <c r="F112" s="5">
        <v>27.34</v>
      </c>
      <c r="G112" s="5">
        <f>IF(F112=0,0,IF(F112-L$4&gt;L$5,F112-L$4,L$5/2))</f>
        <v>27.166875000000001</v>
      </c>
      <c r="H112" s="3">
        <v>9.4327405781720923</v>
      </c>
      <c r="I112" s="5"/>
      <c r="J112" s="5"/>
    </row>
    <row r="113" spans="1:10" x14ac:dyDescent="0.3">
      <c r="A113" t="s">
        <v>204</v>
      </c>
      <c r="B113" t="s">
        <v>16</v>
      </c>
      <c r="C113" t="s">
        <v>16</v>
      </c>
      <c r="D113" t="s">
        <v>89</v>
      </c>
      <c r="E113" t="s">
        <v>89</v>
      </c>
      <c r="F113" s="5">
        <v>24.98</v>
      </c>
      <c r="G113" s="5">
        <f>IF(F113=0,0,IF(F113-L$4&gt;L$5,F113-L$4,L$5/2))</f>
        <v>24.806875000000002</v>
      </c>
      <c r="H113" s="3">
        <v>8.6133136928757121</v>
      </c>
      <c r="I113" s="5"/>
      <c r="J113" s="5"/>
    </row>
    <row r="114" spans="1:10" x14ac:dyDescent="0.3">
      <c r="A114" t="s">
        <v>205</v>
      </c>
      <c r="B114" t="s">
        <v>16</v>
      </c>
      <c r="C114" t="s">
        <v>16</v>
      </c>
      <c r="D114" t="s">
        <v>89</v>
      </c>
      <c r="E114" t="s">
        <v>89</v>
      </c>
      <c r="F114" s="5">
        <v>21.65</v>
      </c>
      <c r="G114" s="5">
        <f>IF(F114=0,0,IF(F114-M$4&gt;M$5,F114-M$4,M$5/2))</f>
        <v>21.378</v>
      </c>
      <c r="H114" s="5">
        <v>13.073190419842774</v>
      </c>
      <c r="I114" s="5">
        <f>AVERAGE(H114:H116)</f>
        <v>13.038537312733078</v>
      </c>
      <c r="J114" s="3">
        <f>_xlfn.STDEV.S(H114:H116)</f>
        <v>0.97584461434943759</v>
      </c>
    </row>
    <row r="115" spans="1:10" x14ac:dyDescent="0.3">
      <c r="A115" t="s">
        <v>206</v>
      </c>
      <c r="B115" t="s">
        <v>16</v>
      </c>
      <c r="C115" t="s">
        <v>16</v>
      </c>
      <c r="D115" t="s">
        <v>89</v>
      </c>
      <c r="E115" t="s">
        <v>89</v>
      </c>
      <c r="F115" s="5">
        <v>19.97</v>
      </c>
      <c r="G115" s="5">
        <f>IF(F115=0,0,IF(F115-M$4&gt;M$5,F115-M$4,M$5/2))</f>
        <v>19.698</v>
      </c>
      <c r="H115" s="5">
        <v>12.045827714943538</v>
      </c>
      <c r="I115" s="5"/>
      <c r="J115" s="5"/>
    </row>
    <row r="116" spans="1:10" x14ac:dyDescent="0.3">
      <c r="A116" t="s">
        <v>207</v>
      </c>
      <c r="B116" t="s">
        <v>16</v>
      </c>
      <c r="C116" t="s">
        <v>16</v>
      </c>
      <c r="D116" t="s">
        <v>89</v>
      </c>
      <c r="E116" t="s">
        <v>89</v>
      </c>
      <c r="F116" s="5">
        <v>23.16</v>
      </c>
      <c r="G116" s="5">
        <f>IF(F116=0,0,IF(F116-M$4&gt;M$5,F116-M$4,M$5/2))</f>
        <v>22.888000000000002</v>
      </c>
      <c r="H116" s="5">
        <v>13.996593803412923</v>
      </c>
      <c r="I116" s="5"/>
      <c r="J116" s="5"/>
    </row>
    <row r="117" spans="1:10" x14ac:dyDescent="0.3">
      <c r="A117" t="s">
        <v>118</v>
      </c>
      <c r="B117" t="s">
        <v>16</v>
      </c>
      <c r="C117" t="s">
        <v>18</v>
      </c>
      <c r="D117" t="s">
        <v>89</v>
      </c>
      <c r="E117" t="s">
        <v>89</v>
      </c>
      <c r="F117" s="5">
        <v>22.31</v>
      </c>
      <c r="G117" s="5">
        <f>IF(F117=0,0,IF(F117-L$4&gt;L$5,F117-L$4,L$5/2))</f>
        <v>22.136875</v>
      </c>
      <c r="H117" s="3">
        <v>7.8352853522482704</v>
      </c>
      <c r="I117" s="3">
        <f>AVERAGE(H117:H119)</f>
        <v>8.6564429012345681</v>
      </c>
      <c r="J117" s="3">
        <f>_xlfn.STDEV.S(H117:H119)</f>
        <v>1.5748742218367995</v>
      </c>
    </row>
    <row r="118" spans="1:10" x14ac:dyDescent="0.3">
      <c r="A118" t="s">
        <v>208</v>
      </c>
      <c r="B118" t="s">
        <v>16</v>
      </c>
      <c r="C118" t="s">
        <v>18</v>
      </c>
      <c r="D118" t="s">
        <v>89</v>
      </c>
      <c r="E118" t="s">
        <v>89</v>
      </c>
      <c r="F118" s="5">
        <v>21.82</v>
      </c>
      <c r="G118" s="5">
        <f>IF(F118=0,0,IF(F118-L$4&gt;L$5,F118-L$4,L$5/2))</f>
        <v>21.646875000000001</v>
      </c>
      <c r="H118" s="3">
        <v>7.6618512147468572</v>
      </c>
      <c r="I118" s="5"/>
      <c r="J118" s="5"/>
    </row>
    <row r="119" spans="1:10" x14ac:dyDescent="0.3">
      <c r="A119" t="s">
        <v>209</v>
      </c>
      <c r="B119" t="s">
        <v>16</v>
      </c>
      <c r="C119" t="s">
        <v>16</v>
      </c>
      <c r="D119" t="s">
        <v>89</v>
      </c>
      <c r="E119" t="s">
        <v>89</v>
      </c>
      <c r="F119" s="5">
        <v>29.76</v>
      </c>
      <c r="G119" s="5">
        <f>IF(F119=0,0,IF(F119-L$4&gt;L$5,F119-L$4,L$5/2))</f>
        <v>29.586875000000003</v>
      </c>
      <c r="H119" s="5">
        <v>10.472192136708575</v>
      </c>
      <c r="I119" s="5"/>
      <c r="J119" s="5"/>
    </row>
    <row r="120" spans="1:10" x14ac:dyDescent="0.3">
      <c r="A120" t="s">
        <v>210</v>
      </c>
      <c r="B120" t="s">
        <v>12</v>
      </c>
      <c r="C120" t="s">
        <v>12</v>
      </c>
      <c r="D120" t="s">
        <v>16</v>
      </c>
      <c r="E120" t="s">
        <v>16</v>
      </c>
      <c r="F120" s="5">
        <v>6.43</v>
      </c>
      <c r="G120" s="3">
        <f>IF(F120=0,0,IF(F120-M$4&gt;M$5,F120-M$4,M$5/2))</f>
        <v>6.1579999999999995</v>
      </c>
      <c r="H120" s="3">
        <v>3.8582032130190917</v>
      </c>
      <c r="I120" s="3">
        <f>AVERAGE(H120:H122)</f>
        <v>2.3674673391135879</v>
      </c>
      <c r="J120" s="3">
        <f>_xlfn.STDEV.S(H120:H122)</f>
        <v>2.0731441230175358</v>
      </c>
    </row>
    <row r="121" spans="1:10" x14ac:dyDescent="0.3">
      <c r="A121" t="s">
        <v>211</v>
      </c>
      <c r="B121" t="s">
        <v>12</v>
      </c>
      <c r="C121" t="s">
        <v>12</v>
      </c>
      <c r="D121" t="s">
        <v>16</v>
      </c>
      <c r="E121" t="s">
        <v>16</v>
      </c>
      <c r="F121" s="5">
        <v>5.45</v>
      </c>
      <c r="G121" s="3">
        <f>IF(F121=0,0,IF(F121-M$4&gt;M$5,F121-M$4,M$5/2))</f>
        <v>5.1779999999999999</v>
      </c>
      <c r="H121" s="3">
        <v>3.2441988043216723</v>
      </c>
      <c r="I121" s="5"/>
      <c r="J121" s="5"/>
    </row>
    <row r="122" spans="1:10" x14ac:dyDescent="0.3">
      <c r="A122" t="s">
        <v>212</v>
      </c>
      <c r="B122" t="s">
        <v>12</v>
      </c>
      <c r="C122" t="s">
        <v>12</v>
      </c>
      <c r="D122" t="s">
        <v>12</v>
      </c>
      <c r="E122" t="s">
        <v>12</v>
      </c>
      <c r="F122" s="5">
        <v>0</v>
      </c>
      <c r="G122" s="5">
        <f>IF(F122=0,0,IF(F122-M$4&gt;M$5,F122-M$4,M$5/2))</f>
        <v>0</v>
      </c>
      <c r="H122" s="5">
        <v>0</v>
      </c>
      <c r="I122" s="5"/>
      <c r="J122" s="5"/>
    </row>
    <row r="123" spans="1:10" x14ac:dyDescent="0.3">
      <c r="A123" t="s">
        <v>119</v>
      </c>
      <c r="B123" t="s">
        <v>16</v>
      </c>
      <c r="C123" t="s">
        <v>16</v>
      </c>
      <c r="D123" t="s">
        <v>89</v>
      </c>
      <c r="E123" t="s">
        <v>89</v>
      </c>
      <c r="F123" s="5">
        <v>30.68</v>
      </c>
      <c r="G123" s="5">
        <f>IF(F123=0,0,IF(F123-L$4&gt;L$5,F123-L$4,L$5/2))</f>
        <v>30.506875000000001</v>
      </c>
      <c r="H123" s="5">
        <v>10.219813795315634</v>
      </c>
      <c r="I123" s="5">
        <f>AVERAGE(H123:H125)</f>
        <v>10.464364050645962</v>
      </c>
      <c r="J123" s="3">
        <f>_xlfn.STDEV.S(H123:H125)</f>
        <v>0.27529202813152948</v>
      </c>
    </row>
    <row r="124" spans="1:10" x14ac:dyDescent="0.3">
      <c r="A124" t="s">
        <v>213</v>
      </c>
      <c r="B124" t="s">
        <v>16</v>
      </c>
      <c r="C124" t="s">
        <v>16</v>
      </c>
      <c r="D124" t="s">
        <v>89</v>
      </c>
      <c r="E124" t="s">
        <v>89</v>
      </c>
      <c r="F124" s="5">
        <v>31.25</v>
      </c>
      <c r="G124" s="5">
        <f>IF(F124=0,0,IF(F124-L$4&gt;L$5,F124-L$4,L$5/2))</f>
        <v>31.076875000000001</v>
      </c>
      <c r="H124" s="5">
        <v>10.410763994683149</v>
      </c>
      <c r="I124" s="5"/>
      <c r="J124" s="5"/>
    </row>
    <row r="125" spans="1:10" x14ac:dyDescent="0.3">
      <c r="A125" t="s">
        <v>214</v>
      </c>
      <c r="B125" t="s">
        <v>16</v>
      </c>
      <c r="C125" t="s">
        <v>16</v>
      </c>
      <c r="D125" t="s">
        <v>89</v>
      </c>
      <c r="E125" t="s">
        <v>89</v>
      </c>
      <c r="F125" s="5">
        <v>32.299999999999997</v>
      </c>
      <c r="G125" s="5">
        <f>IF(F125=0,0,IF(F125-L$4&gt;L$5,F125-L$4,L$5/2))</f>
        <v>32.126874999999998</v>
      </c>
      <c r="H125" s="5">
        <v>10.762514361939102</v>
      </c>
      <c r="I125" s="5"/>
      <c r="J125" s="5"/>
    </row>
    <row r="126" spans="1:10" x14ac:dyDescent="0.3">
      <c r="A126" t="s">
        <v>215</v>
      </c>
      <c r="B126" t="s">
        <v>16</v>
      </c>
      <c r="C126" t="s">
        <v>16</v>
      </c>
      <c r="D126" t="s">
        <v>18</v>
      </c>
      <c r="E126" t="s">
        <v>18</v>
      </c>
      <c r="F126" s="5">
        <v>13.79</v>
      </c>
      <c r="G126" s="5">
        <f>IF(F126=0,0,IF(F126-M$4&gt;M$5,F126-M$4,M$5/2))</f>
        <v>13.517999999999999</v>
      </c>
      <c r="H126" s="3">
        <v>8.2963407183293221</v>
      </c>
      <c r="I126" s="3">
        <f>AVERAGE(H126:H128)</f>
        <v>8.3986282943801349</v>
      </c>
      <c r="J126" s="3">
        <f>_xlfn.STDEV.S(H126:H128)</f>
        <v>0.93094956925079997</v>
      </c>
    </row>
    <row r="127" spans="1:10" x14ac:dyDescent="0.3">
      <c r="A127" t="s">
        <v>216</v>
      </c>
      <c r="B127" t="s">
        <v>16</v>
      </c>
      <c r="C127" t="s">
        <v>16</v>
      </c>
      <c r="D127" t="s">
        <v>89</v>
      </c>
      <c r="E127" t="s">
        <v>18</v>
      </c>
      <c r="F127" s="5">
        <v>12.53</v>
      </c>
      <c r="G127" s="5">
        <f>IF(F127=0,0,IF(F127-M$4&gt;M$5,F127-M$4,M$5/2))</f>
        <v>12.257999999999999</v>
      </c>
      <c r="H127" s="3">
        <v>7.523046643385177</v>
      </c>
      <c r="I127" s="5"/>
      <c r="J127" s="5"/>
    </row>
    <row r="128" spans="1:10" x14ac:dyDescent="0.3">
      <c r="A128" t="s">
        <v>217</v>
      </c>
      <c r="B128" t="s">
        <v>16</v>
      </c>
      <c r="C128" t="s">
        <v>18</v>
      </c>
      <c r="D128" t="s">
        <v>89</v>
      </c>
      <c r="E128" t="s">
        <v>89</v>
      </c>
      <c r="F128" s="5">
        <v>15.55</v>
      </c>
      <c r="G128" s="5">
        <f>IF(F128=0,0,IF(F128-M$4&gt;M$5,F128-M$4,M$5/2))</f>
        <v>15.278</v>
      </c>
      <c r="H128" s="3">
        <v>9.3764975214259056</v>
      </c>
      <c r="I128" s="5"/>
      <c r="J128" s="5"/>
    </row>
    <row r="129" spans="1:10" x14ac:dyDescent="0.3">
      <c r="A129" t="s">
        <v>120</v>
      </c>
      <c r="B129" t="s">
        <v>18</v>
      </c>
      <c r="C129" t="s">
        <v>16</v>
      </c>
      <c r="D129" t="s">
        <v>16</v>
      </c>
      <c r="E129" t="s">
        <v>16</v>
      </c>
      <c r="F129" s="5">
        <v>55.57</v>
      </c>
      <c r="G129" s="5">
        <f>IF(F129=0,0,IF(F129-L$4&gt;L$5,F129-L$4,L$5/2))</f>
        <v>55.396875000000001</v>
      </c>
      <c r="H129" s="5">
        <v>18.172263840161467</v>
      </c>
      <c r="I129" s="5">
        <f>AVERAGE(H129:H131)</f>
        <v>18.331908857482002</v>
      </c>
      <c r="J129" s="3">
        <f>_xlfn.STDEV.S(H129:H131)</f>
        <v>0.3053629932605863</v>
      </c>
    </row>
    <row r="130" spans="1:10" x14ac:dyDescent="0.3">
      <c r="A130" t="s">
        <v>218</v>
      </c>
      <c r="B130" t="s">
        <v>16</v>
      </c>
      <c r="C130" t="s">
        <v>16</v>
      </c>
      <c r="D130" t="s">
        <v>16</v>
      </c>
      <c r="E130" t="s">
        <v>18</v>
      </c>
      <c r="F130" s="5">
        <v>55.47</v>
      </c>
      <c r="G130" s="5">
        <f>IF(F130=0,0,IF(F130-L$4&gt;L$5,F130-L$4,L$5/2))</f>
        <v>55.296875</v>
      </c>
      <c r="H130" s="5">
        <v>18.139460069479163</v>
      </c>
      <c r="I130" s="5"/>
      <c r="J130" s="5"/>
    </row>
    <row r="131" spans="1:10" x14ac:dyDescent="0.3">
      <c r="A131" t="s">
        <v>219</v>
      </c>
      <c r="B131" t="s">
        <v>18</v>
      </c>
      <c r="C131" t="s">
        <v>16</v>
      </c>
      <c r="D131" t="s">
        <v>16</v>
      </c>
      <c r="E131" t="s">
        <v>18</v>
      </c>
      <c r="F131" s="5">
        <v>57.13</v>
      </c>
      <c r="G131" s="5">
        <f>IF(F131=0,0,IF(F131-L$4&gt;L$5,F131-L$4,L$5/2))</f>
        <v>56.956875000000004</v>
      </c>
      <c r="H131" s="5">
        <v>18.684002662805376</v>
      </c>
      <c r="I131" s="5"/>
      <c r="J131" s="5"/>
    </row>
    <row r="132" spans="1:10" x14ac:dyDescent="0.3">
      <c r="A132" t="s">
        <v>220</v>
      </c>
      <c r="B132" t="s">
        <v>18</v>
      </c>
      <c r="C132" t="s">
        <v>16</v>
      </c>
      <c r="D132" t="s">
        <v>16</v>
      </c>
      <c r="E132" t="s">
        <v>18</v>
      </c>
      <c r="F132" s="5">
        <v>60.38</v>
      </c>
      <c r="G132" s="5">
        <f>IF(F132=0,0,IF(F132-M$4&gt;M$5,F132-M$4,M$5/2))</f>
        <v>60.108000000000004</v>
      </c>
      <c r="H132" s="5">
        <v>37.261717466463267</v>
      </c>
      <c r="I132" s="5">
        <f>AVERAGE(H132:H134)</f>
        <v>35.614815843785685</v>
      </c>
      <c r="J132" s="3">
        <f>_xlfn.STDEV.S(H132:H134)</f>
        <v>3.8363753791821624</v>
      </c>
    </row>
    <row r="133" spans="1:10" x14ac:dyDescent="0.3">
      <c r="A133" t="s">
        <v>221</v>
      </c>
      <c r="B133" t="s">
        <v>18</v>
      </c>
      <c r="C133" t="s">
        <v>18</v>
      </c>
      <c r="D133" t="s">
        <v>16</v>
      </c>
      <c r="E133" t="s">
        <v>18</v>
      </c>
      <c r="F133" s="5">
        <v>50.65</v>
      </c>
      <c r="G133" s="5">
        <f>IF(F133=0,0,IF(F133-M$4&gt;M$5,F133-M$4,M$5/2))</f>
        <v>50.378</v>
      </c>
      <c r="H133" s="5">
        <v>31.229966103105852</v>
      </c>
      <c r="I133" s="5"/>
      <c r="J133" s="5"/>
    </row>
    <row r="134" spans="1:10" x14ac:dyDescent="0.3">
      <c r="A134" t="s">
        <v>222</v>
      </c>
      <c r="B134" t="s">
        <v>89</v>
      </c>
      <c r="C134" t="s">
        <v>89</v>
      </c>
      <c r="D134" t="s">
        <v>18</v>
      </c>
      <c r="E134" t="s">
        <v>18</v>
      </c>
      <c r="F134" s="5">
        <v>62.14</v>
      </c>
      <c r="G134" s="5">
        <f>IF(F134=0,0,IF(F134-M$4&gt;M$5,F134-M$4,M$5/2))</f>
        <v>61.868000000000002</v>
      </c>
      <c r="H134" s="5">
        <v>38.352763961787943</v>
      </c>
      <c r="I134" s="5"/>
      <c r="J134" s="5"/>
    </row>
    <row r="135" spans="1:10" x14ac:dyDescent="0.3">
      <c r="A135" t="s">
        <v>121</v>
      </c>
      <c r="B135" t="s">
        <v>16</v>
      </c>
      <c r="C135" t="s">
        <v>16</v>
      </c>
      <c r="D135" t="s">
        <v>89</v>
      </c>
      <c r="E135" t="s">
        <v>89</v>
      </c>
      <c r="F135" s="5">
        <v>20.29</v>
      </c>
      <c r="G135" s="5">
        <f>IF(F135=0,0,IF(F135-L$4&gt;L$5,F135-L$4,L$5/2))</f>
        <v>20.116875</v>
      </c>
      <c r="H135" s="3">
        <v>6.4787420961779363</v>
      </c>
      <c r="I135" s="3">
        <f>AVERAGE(H135:H137)</f>
        <v>6.5624764209677586</v>
      </c>
      <c r="J135" s="3">
        <f>_xlfn.STDEV.S(H135:H137)</f>
        <v>0.28007685745245836</v>
      </c>
    </row>
    <row r="136" spans="1:10" x14ac:dyDescent="0.3">
      <c r="A136" t="s">
        <v>223</v>
      </c>
      <c r="B136" t="s">
        <v>16</v>
      </c>
      <c r="C136" t="s">
        <v>16</v>
      </c>
      <c r="D136" t="s">
        <v>89</v>
      </c>
      <c r="E136" t="s">
        <v>18</v>
      </c>
      <c r="F136" s="5">
        <v>21.52</v>
      </c>
      <c r="G136" s="5">
        <f>IF(F136=0,0,IF(F136-L$4&gt;L$5,F136-L$4,L$5/2))</f>
        <v>21.346875000000001</v>
      </c>
      <c r="H136" s="3">
        <v>6.874869863452866</v>
      </c>
      <c r="I136" s="5"/>
      <c r="J136" s="5"/>
    </row>
    <row r="137" spans="1:10" x14ac:dyDescent="0.3">
      <c r="A137" t="s">
        <v>224</v>
      </c>
      <c r="B137" t="s">
        <v>16</v>
      </c>
      <c r="C137" t="s">
        <v>16</v>
      </c>
      <c r="D137" t="s">
        <v>89</v>
      </c>
      <c r="E137" t="s">
        <v>89</v>
      </c>
      <c r="F137" s="5">
        <v>19.84</v>
      </c>
      <c r="G137" s="5">
        <f>IF(F137=0,0,IF(F137-L$4&gt;L$5,F137-L$4,L$5/2))</f>
        <v>19.666875000000001</v>
      </c>
      <c r="H137" s="3">
        <v>6.3338173032724745</v>
      </c>
      <c r="I137" s="5"/>
      <c r="J137" s="5"/>
    </row>
    <row r="138" spans="1:10" x14ac:dyDescent="0.3">
      <c r="A138" t="s">
        <v>225</v>
      </c>
      <c r="B138" t="s">
        <v>16</v>
      </c>
      <c r="C138" t="s">
        <v>16</v>
      </c>
      <c r="D138" t="s">
        <v>18</v>
      </c>
      <c r="E138" t="s">
        <v>18</v>
      </c>
      <c r="F138" s="5">
        <v>11.01</v>
      </c>
      <c r="G138" s="5">
        <f>IF(F138=0,0,IF(F138-M$4&gt;M$5,F138-M$4,M$5/2))</f>
        <v>10.738</v>
      </c>
      <c r="H138" s="3">
        <v>6.6310113791432936</v>
      </c>
      <c r="I138" s="3">
        <f>AVERAGE(H138:H140)</f>
        <v>8.4980031593888281</v>
      </c>
      <c r="J138" s="3">
        <f>_xlfn.STDEV.S(H138:H140)</f>
        <v>2.0477939036097301</v>
      </c>
    </row>
    <row r="139" spans="1:10" x14ac:dyDescent="0.3">
      <c r="A139" t="s">
        <v>226</v>
      </c>
      <c r="B139" t="s">
        <v>16</v>
      </c>
      <c r="C139" t="s">
        <v>16</v>
      </c>
      <c r="D139" t="s">
        <v>89</v>
      </c>
      <c r="E139" t="s">
        <v>89</v>
      </c>
      <c r="F139" s="5">
        <v>17.579999999999998</v>
      </c>
      <c r="G139" s="5">
        <f>IF(F139=0,0,IF(F139-M$4&gt;M$5,F139-M$4,M$5/2))</f>
        <v>17.308</v>
      </c>
      <c r="H139" s="5">
        <v>10.688167717471796</v>
      </c>
      <c r="I139" s="5"/>
      <c r="J139" s="5"/>
    </row>
    <row r="140" spans="1:10" x14ac:dyDescent="0.3">
      <c r="A140" t="s">
        <v>227</v>
      </c>
      <c r="B140" t="s">
        <v>16</v>
      </c>
      <c r="C140" t="s">
        <v>16</v>
      </c>
      <c r="D140" t="s">
        <v>18</v>
      </c>
      <c r="E140" t="s">
        <v>18</v>
      </c>
      <c r="F140" s="5">
        <v>13.51</v>
      </c>
      <c r="G140" s="5">
        <f>IF(F140=0,0,IF(F140-M$4&gt;M$5,F140-M$4,M$5/2))</f>
        <v>13.238</v>
      </c>
      <c r="H140" s="3">
        <v>8.1748303815513985</v>
      </c>
      <c r="I140" s="5"/>
      <c r="J140" s="5"/>
    </row>
    <row r="141" spans="1:10" x14ac:dyDescent="0.3">
      <c r="G141" s="2"/>
      <c r="H141" s="2"/>
      <c r="I141" s="3"/>
      <c r="J141" s="3"/>
    </row>
    <row r="142" spans="1:10" x14ac:dyDescent="0.3">
      <c r="G142" s="2"/>
      <c r="H142" s="2"/>
      <c r="I142" s="3"/>
      <c r="J142" s="3"/>
    </row>
    <row r="143" spans="1:10" x14ac:dyDescent="0.3">
      <c r="G143" s="2"/>
      <c r="H143" s="2"/>
      <c r="I143" s="3"/>
      <c r="J143" s="3"/>
    </row>
    <row r="144" spans="1:10" x14ac:dyDescent="0.3">
      <c r="G144" s="2"/>
      <c r="H144" s="2"/>
      <c r="I144" s="3"/>
      <c r="J144" s="3"/>
    </row>
    <row r="145" spans="7:8" x14ac:dyDescent="0.3">
      <c r="G145" s="2"/>
      <c r="H145" s="2"/>
    </row>
    <row r="146" spans="7:8" x14ac:dyDescent="0.3">
      <c r="G146" s="2"/>
      <c r="H146" s="2"/>
    </row>
  </sheetData>
  <phoneticPr fontId="2" type="noConversion"/>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A751C-5A67-42DB-9231-52E6D8E98F20}">
  <dimension ref="A1:V146"/>
  <sheetViews>
    <sheetView workbookViewId="0">
      <selection activeCell="K4" sqref="K4:L5"/>
    </sheetView>
  </sheetViews>
  <sheetFormatPr baseColWidth="10" defaultRowHeight="14.4" x14ac:dyDescent="0.3"/>
  <cols>
    <col min="1" max="1" width="17.109375" customWidth="1"/>
    <col min="14" max="14" width="17.109375" customWidth="1"/>
  </cols>
  <sheetData>
    <row r="1" spans="1:22" x14ac:dyDescent="0.3">
      <c r="A1" t="s">
        <v>236</v>
      </c>
    </row>
    <row r="2" spans="1:22" ht="15" thickBot="1" x14ac:dyDescent="0.35">
      <c r="A2" s="8" t="s">
        <v>0</v>
      </c>
      <c r="B2" s="8" t="s">
        <v>228</v>
      </c>
      <c r="C2" s="8" t="s">
        <v>229</v>
      </c>
      <c r="D2" s="8" t="s">
        <v>230</v>
      </c>
      <c r="E2" s="8" t="s">
        <v>231</v>
      </c>
      <c r="F2" s="8" t="s">
        <v>10</v>
      </c>
      <c r="G2" s="8" t="s">
        <v>67</v>
      </c>
      <c r="H2" s="8" t="s">
        <v>68</v>
      </c>
      <c r="I2" s="8" t="s">
        <v>88</v>
      </c>
      <c r="J2" t="s">
        <v>270</v>
      </c>
      <c r="N2" s="8" t="s">
        <v>0</v>
      </c>
      <c r="O2" s="8" t="s">
        <v>228</v>
      </c>
      <c r="P2" s="8" t="s">
        <v>229</v>
      </c>
      <c r="Q2" s="8" t="s">
        <v>230</v>
      </c>
      <c r="R2" s="8" t="s">
        <v>231</v>
      </c>
      <c r="S2" s="8" t="s">
        <v>10</v>
      </c>
      <c r="T2" s="8" t="s">
        <v>67</v>
      </c>
      <c r="U2" s="8" t="s">
        <v>68</v>
      </c>
      <c r="V2" s="8" t="s">
        <v>88</v>
      </c>
    </row>
    <row r="3" spans="1:22" x14ac:dyDescent="0.3">
      <c r="A3" t="s">
        <v>99</v>
      </c>
      <c r="B3" t="s">
        <v>12</v>
      </c>
      <c r="C3" t="s">
        <v>12</v>
      </c>
      <c r="D3" t="s">
        <v>12</v>
      </c>
      <c r="E3" t="s">
        <v>12</v>
      </c>
      <c r="F3">
        <v>0</v>
      </c>
      <c r="G3" s="5">
        <v>0</v>
      </c>
      <c r="H3" s="5">
        <f>AVERAGE(G3:G5)</f>
        <v>0</v>
      </c>
      <c r="I3" s="5">
        <f>_xlfn.STDEV.S(G3:G5)</f>
        <v>0</v>
      </c>
      <c r="J3" s="22" t="s">
        <v>60</v>
      </c>
      <c r="K3" s="7" t="s">
        <v>61</v>
      </c>
      <c r="L3" s="27" t="s">
        <v>62</v>
      </c>
      <c r="N3" t="s">
        <v>99</v>
      </c>
      <c r="O3" t="s">
        <v>12</v>
      </c>
      <c r="P3" t="s">
        <v>12</v>
      </c>
      <c r="Q3" t="s">
        <v>12</v>
      </c>
      <c r="R3" t="s">
        <v>12</v>
      </c>
      <c r="S3">
        <v>0</v>
      </c>
      <c r="T3" s="5">
        <v>0</v>
      </c>
      <c r="U3" s="5">
        <f>AVERAGE(T3:T5)</f>
        <v>0</v>
      </c>
      <c r="V3" s="5">
        <f>_xlfn.STDEV.S(T3:T5)</f>
        <v>0</v>
      </c>
    </row>
    <row r="4" spans="1:22" x14ac:dyDescent="0.3">
      <c r="A4" t="s">
        <v>122</v>
      </c>
      <c r="B4" t="s">
        <v>12</v>
      </c>
      <c r="C4" t="s">
        <v>12</v>
      </c>
      <c r="D4" t="s">
        <v>12</v>
      </c>
      <c r="E4" t="s">
        <v>12</v>
      </c>
      <c r="F4">
        <v>0</v>
      </c>
      <c r="G4" s="5">
        <v>0</v>
      </c>
      <c r="H4" s="5"/>
      <c r="I4" s="5"/>
      <c r="J4" s="25" t="s">
        <v>64</v>
      </c>
      <c r="K4" s="3">
        <v>0</v>
      </c>
      <c r="L4" s="34">
        <v>0</v>
      </c>
      <c r="N4" t="s">
        <v>122</v>
      </c>
      <c r="O4" t="s">
        <v>12</v>
      </c>
      <c r="P4" t="s">
        <v>12</v>
      </c>
      <c r="Q4" t="s">
        <v>12</v>
      </c>
      <c r="R4" t="s">
        <v>12</v>
      </c>
      <c r="S4">
        <v>0</v>
      </c>
      <c r="T4" s="5">
        <v>0</v>
      </c>
      <c r="U4" s="3"/>
      <c r="V4" s="3"/>
    </row>
    <row r="5" spans="1:22" ht="15" thickBot="1" x14ac:dyDescent="0.35">
      <c r="A5" t="s">
        <v>123</v>
      </c>
      <c r="B5" t="s">
        <v>12</v>
      </c>
      <c r="C5" t="s">
        <v>12</v>
      </c>
      <c r="D5" t="s">
        <v>12</v>
      </c>
      <c r="E5" t="s">
        <v>12</v>
      </c>
      <c r="F5">
        <v>0</v>
      </c>
      <c r="G5" s="5">
        <v>0</v>
      </c>
      <c r="H5" s="5"/>
      <c r="I5" s="5"/>
      <c r="J5" s="26" t="s">
        <v>66</v>
      </c>
      <c r="K5" s="33">
        <v>0</v>
      </c>
      <c r="L5" s="35">
        <v>0</v>
      </c>
      <c r="N5" t="s">
        <v>123</v>
      </c>
      <c r="O5" t="s">
        <v>12</v>
      </c>
      <c r="P5" t="s">
        <v>12</v>
      </c>
      <c r="Q5" t="s">
        <v>12</v>
      </c>
      <c r="R5" t="s">
        <v>12</v>
      </c>
      <c r="S5">
        <v>0</v>
      </c>
      <c r="T5" s="5">
        <v>0</v>
      </c>
      <c r="U5" s="3"/>
      <c r="V5" s="3"/>
    </row>
    <row r="6" spans="1:22" x14ac:dyDescent="0.3">
      <c r="A6" t="s">
        <v>124</v>
      </c>
      <c r="B6" t="s">
        <v>12</v>
      </c>
      <c r="C6" t="s">
        <v>12</v>
      </c>
      <c r="D6" t="s">
        <v>12</v>
      </c>
      <c r="E6" t="s">
        <v>12</v>
      </c>
      <c r="F6">
        <v>0</v>
      </c>
      <c r="G6" s="5">
        <v>0</v>
      </c>
      <c r="H6" s="5">
        <f>AVERAGE(G6:G8)</f>
        <v>0</v>
      </c>
      <c r="I6" s="5">
        <f>_xlfn.STDEV.S(G6:G8)</f>
        <v>0</v>
      </c>
      <c r="K6" s="2"/>
      <c r="L6" s="2"/>
      <c r="N6" t="s">
        <v>124</v>
      </c>
      <c r="O6" t="s">
        <v>12</v>
      </c>
      <c r="P6" t="s">
        <v>12</v>
      </c>
      <c r="Q6" t="s">
        <v>12</v>
      </c>
      <c r="R6" t="s">
        <v>12</v>
      </c>
      <c r="S6">
        <v>0</v>
      </c>
      <c r="T6" s="5">
        <v>0</v>
      </c>
      <c r="U6" s="5">
        <f>AVERAGE(T6:T8)</f>
        <v>21.279509868388164</v>
      </c>
      <c r="V6" s="5">
        <f>_xlfn.STDEV.S(T6:T8)</f>
        <v>36.857192252211618</v>
      </c>
    </row>
    <row r="7" spans="1:22" x14ac:dyDescent="0.3">
      <c r="A7" t="s">
        <v>125</v>
      </c>
      <c r="B7" t="s">
        <v>12</v>
      </c>
      <c r="C7" t="s">
        <v>12</v>
      </c>
      <c r="D7" t="s">
        <v>12</v>
      </c>
      <c r="E7" t="s">
        <v>12</v>
      </c>
      <c r="F7">
        <v>0</v>
      </c>
      <c r="G7" s="5">
        <v>0</v>
      </c>
      <c r="H7" s="5"/>
      <c r="I7" s="5"/>
      <c r="N7" t="s">
        <v>125</v>
      </c>
      <c r="O7" t="s">
        <v>16</v>
      </c>
      <c r="P7" t="s">
        <v>12</v>
      </c>
      <c r="Q7" t="s">
        <v>12</v>
      </c>
      <c r="R7" t="s">
        <v>12</v>
      </c>
      <c r="S7" s="5">
        <v>101.17</v>
      </c>
      <c r="T7" s="5">
        <v>63.838529605164496</v>
      </c>
      <c r="U7" s="3"/>
      <c r="V7" s="3"/>
    </row>
    <row r="8" spans="1:22" x14ac:dyDescent="0.3">
      <c r="A8" t="s">
        <v>126</v>
      </c>
      <c r="B8" t="s">
        <v>12</v>
      </c>
      <c r="C8" t="s">
        <v>12</v>
      </c>
      <c r="D8" t="s">
        <v>12</v>
      </c>
      <c r="E8" t="s">
        <v>12</v>
      </c>
      <c r="F8">
        <v>0</v>
      </c>
      <c r="G8" s="5">
        <v>0</v>
      </c>
      <c r="H8" s="5"/>
      <c r="I8" s="5"/>
      <c r="N8" t="s">
        <v>126</v>
      </c>
      <c r="O8" t="s">
        <v>12</v>
      </c>
      <c r="P8" t="s">
        <v>12</v>
      </c>
      <c r="Q8" t="s">
        <v>12</v>
      </c>
      <c r="R8" t="s">
        <v>12</v>
      </c>
      <c r="S8">
        <v>0</v>
      </c>
      <c r="T8" s="5">
        <v>0</v>
      </c>
      <c r="U8" s="3"/>
      <c r="V8" s="3"/>
    </row>
    <row r="9" spans="1:22" x14ac:dyDescent="0.3">
      <c r="A9" t="s">
        <v>100</v>
      </c>
      <c r="B9" t="s">
        <v>12</v>
      </c>
      <c r="C9" t="s">
        <v>12</v>
      </c>
      <c r="D9" t="s">
        <v>12</v>
      </c>
      <c r="E9" t="s">
        <v>12</v>
      </c>
      <c r="F9">
        <v>0</v>
      </c>
      <c r="G9" s="5">
        <v>0</v>
      </c>
      <c r="H9" s="5">
        <f>AVERAGE(G9:G11)</f>
        <v>0</v>
      </c>
      <c r="I9" s="5">
        <f>_xlfn.STDEV.S(G9:G11)</f>
        <v>0</v>
      </c>
      <c r="N9" t="s">
        <v>100</v>
      </c>
      <c r="O9" t="s">
        <v>12</v>
      </c>
      <c r="P9" t="s">
        <v>12</v>
      </c>
      <c r="Q9" t="s">
        <v>12</v>
      </c>
      <c r="R9" t="s">
        <v>12</v>
      </c>
      <c r="S9">
        <v>0</v>
      </c>
      <c r="T9" s="5">
        <v>0</v>
      </c>
      <c r="U9" s="5">
        <f>AVERAGE(T9:T11)</f>
        <v>0</v>
      </c>
      <c r="V9" s="5">
        <f>_xlfn.STDEV.S(T9:T11)</f>
        <v>0</v>
      </c>
    </row>
    <row r="10" spans="1:22" x14ac:dyDescent="0.3">
      <c r="A10" t="s">
        <v>127</v>
      </c>
      <c r="B10" t="s">
        <v>12</v>
      </c>
      <c r="C10" t="s">
        <v>12</v>
      </c>
      <c r="D10" t="s">
        <v>12</v>
      </c>
      <c r="E10" t="s">
        <v>12</v>
      </c>
      <c r="F10">
        <v>0</v>
      </c>
      <c r="G10" s="5">
        <v>0</v>
      </c>
      <c r="H10" s="5"/>
      <c r="I10" s="5"/>
      <c r="N10" t="s">
        <v>127</v>
      </c>
      <c r="O10" t="s">
        <v>12</v>
      </c>
      <c r="P10" t="s">
        <v>12</v>
      </c>
      <c r="Q10" t="s">
        <v>12</v>
      </c>
      <c r="R10" t="s">
        <v>12</v>
      </c>
      <c r="S10">
        <v>0</v>
      </c>
      <c r="T10" s="5">
        <v>0</v>
      </c>
      <c r="U10" s="5"/>
      <c r="V10" s="5"/>
    </row>
    <row r="11" spans="1:22" x14ac:dyDescent="0.3">
      <c r="A11" t="s">
        <v>128</v>
      </c>
      <c r="B11" t="s">
        <v>12</v>
      </c>
      <c r="C11" t="s">
        <v>12</v>
      </c>
      <c r="D11" t="s">
        <v>12</v>
      </c>
      <c r="E11" t="s">
        <v>12</v>
      </c>
      <c r="F11">
        <v>0</v>
      </c>
      <c r="G11" s="5">
        <v>0</v>
      </c>
      <c r="H11" s="5"/>
      <c r="I11" s="5"/>
      <c r="N11" t="s">
        <v>128</v>
      </c>
      <c r="O11" t="s">
        <v>12</v>
      </c>
      <c r="P11" t="s">
        <v>12</v>
      </c>
      <c r="Q11" t="s">
        <v>12</v>
      </c>
      <c r="R11" t="s">
        <v>12</v>
      </c>
      <c r="S11">
        <v>0</v>
      </c>
      <c r="T11" s="5">
        <v>0</v>
      </c>
      <c r="U11" s="5"/>
      <c r="V11" s="5"/>
    </row>
    <row r="12" spans="1:22" x14ac:dyDescent="0.3">
      <c r="A12" t="s">
        <v>129</v>
      </c>
      <c r="B12" t="s">
        <v>12</v>
      </c>
      <c r="C12" t="s">
        <v>12</v>
      </c>
      <c r="D12" t="s">
        <v>12</v>
      </c>
      <c r="E12" t="s">
        <v>12</v>
      </c>
      <c r="F12">
        <v>0</v>
      </c>
      <c r="G12" s="5">
        <v>0</v>
      </c>
      <c r="H12" s="5">
        <f>AVERAGE(G12:G14)</f>
        <v>0</v>
      </c>
      <c r="I12" s="5">
        <f>_xlfn.STDEV.S(G12:G14)</f>
        <v>0</v>
      </c>
      <c r="N12" t="s">
        <v>129</v>
      </c>
      <c r="O12" t="s">
        <v>12</v>
      </c>
      <c r="P12" t="s">
        <v>12</v>
      </c>
      <c r="Q12" t="s">
        <v>12</v>
      </c>
      <c r="R12" t="s">
        <v>12</v>
      </c>
      <c r="S12">
        <v>0</v>
      </c>
      <c r="T12" s="5">
        <v>0</v>
      </c>
      <c r="U12" s="5">
        <f>AVERAGE(T12:T14)</f>
        <v>0</v>
      </c>
      <c r="V12" s="5">
        <f>_xlfn.STDEV.S(T12:T14)</f>
        <v>0</v>
      </c>
    </row>
    <row r="13" spans="1:22" x14ac:dyDescent="0.3">
      <c r="A13" t="s">
        <v>130</v>
      </c>
      <c r="B13" t="s">
        <v>12</v>
      </c>
      <c r="C13" t="s">
        <v>12</v>
      </c>
      <c r="D13" t="s">
        <v>12</v>
      </c>
      <c r="E13" t="s">
        <v>12</v>
      </c>
      <c r="F13">
        <v>0</v>
      </c>
      <c r="G13" s="5">
        <v>0</v>
      </c>
      <c r="H13" s="5"/>
      <c r="I13" s="5"/>
      <c r="N13" t="s">
        <v>130</v>
      </c>
      <c r="O13" t="s">
        <v>12</v>
      </c>
      <c r="P13" t="s">
        <v>12</v>
      </c>
      <c r="Q13" t="s">
        <v>12</v>
      </c>
      <c r="R13" t="s">
        <v>12</v>
      </c>
      <c r="S13">
        <v>0</v>
      </c>
      <c r="T13" s="5">
        <v>0</v>
      </c>
      <c r="U13" s="5"/>
      <c r="V13" s="5"/>
    </row>
    <row r="14" spans="1:22" x14ac:dyDescent="0.3">
      <c r="A14" t="s">
        <v>131</v>
      </c>
      <c r="B14" t="s">
        <v>12</v>
      </c>
      <c r="C14" t="s">
        <v>12</v>
      </c>
      <c r="D14" t="s">
        <v>12</v>
      </c>
      <c r="E14" t="s">
        <v>12</v>
      </c>
      <c r="F14">
        <v>0</v>
      </c>
      <c r="G14" s="5">
        <v>0</v>
      </c>
      <c r="H14" s="5"/>
      <c r="I14" s="5"/>
      <c r="N14" t="s">
        <v>131</v>
      </c>
      <c r="O14" t="s">
        <v>12</v>
      </c>
      <c r="P14" t="s">
        <v>12</v>
      </c>
      <c r="Q14" t="s">
        <v>12</v>
      </c>
      <c r="R14" t="s">
        <v>12</v>
      </c>
      <c r="S14">
        <v>0</v>
      </c>
      <c r="T14" s="5">
        <v>0</v>
      </c>
      <c r="U14" s="5"/>
      <c r="V14" s="5"/>
    </row>
    <row r="15" spans="1:22" x14ac:dyDescent="0.3">
      <c r="A15" t="s">
        <v>101</v>
      </c>
      <c r="B15" t="s">
        <v>12</v>
      </c>
      <c r="C15" t="s">
        <v>12</v>
      </c>
      <c r="D15" t="s">
        <v>12</v>
      </c>
      <c r="E15" t="s">
        <v>12</v>
      </c>
      <c r="F15">
        <v>0</v>
      </c>
      <c r="G15" s="5">
        <v>0</v>
      </c>
      <c r="H15" s="5">
        <f>AVERAGE(G15:G17)</f>
        <v>0</v>
      </c>
      <c r="I15" s="5">
        <f>_xlfn.STDEV.S(G15:G17)</f>
        <v>0</v>
      </c>
      <c r="N15" t="s">
        <v>101</v>
      </c>
      <c r="O15" t="s">
        <v>12</v>
      </c>
      <c r="P15" t="s">
        <v>12</v>
      </c>
      <c r="Q15" t="s">
        <v>12</v>
      </c>
      <c r="R15" t="s">
        <v>12</v>
      </c>
      <c r="S15">
        <v>0</v>
      </c>
      <c r="T15" s="5">
        <v>0</v>
      </c>
      <c r="U15" s="5">
        <f>AVERAGE(T15:T17)</f>
        <v>0</v>
      </c>
      <c r="V15" s="5">
        <f>_xlfn.STDEV.S(T15:T17)</f>
        <v>0</v>
      </c>
    </row>
    <row r="16" spans="1:22" x14ac:dyDescent="0.3">
      <c r="A16" t="s">
        <v>132</v>
      </c>
      <c r="B16" t="s">
        <v>12</v>
      </c>
      <c r="C16" t="s">
        <v>12</v>
      </c>
      <c r="D16" t="s">
        <v>12</v>
      </c>
      <c r="E16" t="s">
        <v>12</v>
      </c>
      <c r="F16">
        <v>0</v>
      </c>
      <c r="G16" s="5">
        <v>0</v>
      </c>
      <c r="H16" s="5"/>
      <c r="I16" s="5"/>
      <c r="N16" t="s">
        <v>132</v>
      </c>
      <c r="O16" t="s">
        <v>12</v>
      </c>
      <c r="P16" t="s">
        <v>12</v>
      </c>
      <c r="Q16" t="s">
        <v>12</v>
      </c>
      <c r="R16" t="s">
        <v>12</v>
      </c>
      <c r="S16">
        <v>0</v>
      </c>
      <c r="T16" s="5">
        <v>0</v>
      </c>
      <c r="U16" s="3"/>
      <c r="V16" s="3"/>
    </row>
    <row r="17" spans="1:22" x14ac:dyDescent="0.3">
      <c r="A17" t="s">
        <v>133</v>
      </c>
      <c r="B17" t="s">
        <v>12</v>
      </c>
      <c r="C17" t="s">
        <v>12</v>
      </c>
      <c r="D17" t="s">
        <v>12</v>
      </c>
      <c r="E17" t="s">
        <v>12</v>
      </c>
      <c r="F17">
        <v>0</v>
      </c>
      <c r="G17" s="5">
        <v>0</v>
      </c>
      <c r="H17" s="5"/>
      <c r="I17" s="5"/>
      <c r="N17" t="s">
        <v>133</v>
      </c>
      <c r="O17" t="s">
        <v>12</v>
      </c>
      <c r="P17" t="s">
        <v>12</v>
      </c>
      <c r="Q17" t="s">
        <v>12</v>
      </c>
      <c r="R17" t="s">
        <v>12</v>
      </c>
      <c r="S17">
        <v>0</v>
      </c>
      <c r="T17" s="5">
        <v>0</v>
      </c>
      <c r="U17" s="3"/>
      <c r="V17" s="3"/>
    </row>
    <row r="18" spans="1:22" x14ac:dyDescent="0.3">
      <c r="A18" t="s">
        <v>134</v>
      </c>
      <c r="B18" t="s">
        <v>12</v>
      </c>
      <c r="C18" t="s">
        <v>12</v>
      </c>
      <c r="D18" t="s">
        <v>12</v>
      </c>
      <c r="E18" t="s">
        <v>12</v>
      </c>
      <c r="F18">
        <v>0</v>
      </c>
      <c r="G18" s="5">
        <v>0</v>
      </c>
      <c r="H18" s="5">
        <f>AVERAGE(G18:G20)</f>
        <v>20.358467481401082</v>
      </c>
      <c r="I18" s="5">
        <f>_xlfn.STDEV.S(G18:G20)</f>
        <v>35.261900042025466</v>
      </c>
      <c r="J18" s="2"/>
      <c r="K18" s="2"/>
      <c r="L18" s="2"/>
      <c r="N18" t="s">
        <v>134</v>
      </c>
      <c r="O18" t="s">
        <v>12</v>
      </c>
      <c r="P18" t="s">
        <v>12</v>
      </c>
      <c r="Q18" t="s">
        <v>12</v>
      </c>
      <c r="R18" t="s">
        <v>12</v>
      </c>
      <c r="S18">
        <v>0</v>
      </c>
      <c r="T18" s="5">
        <v>0</v>
      </c>
      <c r="U18" s="5">
        <f>AVERAGE(T18:T20)</f>
        <v>22.850855781045954</v>
      </c>
      <c r="V18" s="5">
        <f>_xlfn.STDEV.S(T18:T20)</f>
        <v>39.578843209200599</v>
      </c>
    </row>
    <row r="19" spans="1:22" x14ac:dyDescent="0.3">
      <c r="A19" t="s">
        <v>135</v>
      </c>
      <c r="B19" t="s">
        <v>12</v>
      </c>
      <c r="C19" t="s">
        <v>12</v>
      </c>
      <c r="D19" t="s">
        <v>16</v>
      </c>
      <c r="E19" t="s">
        <v>12</v>
      </c>
      <c r="F19" s="5">
        <v>94.18</v>
      </c>
      <c r="G19" s="5">
        <v>61.075402444203242</v>
      </c>
      <c r="H19" s="5"/>
      <c r="I19" s="5"/>
      <c r="N19" t="s">
        <v>135</v>
      </c>
      <c r="O19" t="s">
        <v>12</v>
      </c>
      <c r="P19" t="s">
        <v>12</v>
      </c>
      <c r="Q19" t="s">
        <v>16</v>
      </c>
      <c r="R19" t="s">
        <v>12</v>
      </c>
      <c r="S19" s="5">
        <v>105.71</v>
      </c>
      <c r="T19" s="5">
        <v>68.552567343137866</v>
      </c>
      <c r="U19" s="3"/>
      <c r="V19" s="3"/>
    </row>
    <row r="20" spans="1:22" x14ac:dyDescent="0.3">
      <c r="A20" t="s">
        <v>136</v>
      </c>
      <c r="B20" t="s">
        <v>12</v>
      </c>
      <c r="C20" t="s">
        <v>12</v>
      </c>
      <c r="D20" t="s">
        <v>12</v>
      </c>
      <c r="E20" t="s">
        <v>12</v>
      </c>
      <c r="F20">
        <v>0</v>
      </c>
      <c r="G20" s="5">
        <v>0</v>
      </c>
      <c r="H20" s="5"/>
      <c r="I20" s="5"/>
      <c r="N20" t="s">
        <v>136</v>
      </c>
      <c r="O20" t="s">
        <v>12</v>
      </c>
      <c r="P20" t="s">
        <v>12</v>
      </c>
      <c r="Q20" t="s">
        <v>12</v>
      </c>
      <c r="R20" t="s">
        <v>12</v>
      </c>
      <c r="S20">
        <v>0</v>
      </c>
      <c r="T20" s="5">
        <v>0</v>
      </c>
      <c r="U20" s="3"/>
      <c r="V20" s="3"/>
    </row>
    <row r="21" spans="1:22" x14ac:dyDescent="0.3">
      <c r="A21" t="s">
        <v>102</v>
      </c>
      <c r="B21" t="s">
        <v>12</v>
      </c>
      <c r="C21" t="s">
        <v>12</v>
      </c>
      <c r="D21" t="s">
        <v>12</v>
      </c>
      <c r="E21" t="s">
        <v>12</v>
      </c>
      <c r="F21">
        <v>0</v>
      </c>
      <c r="G21" s="5">
        <v>0</v>
      </c>
      <c r="H21" s="5">
        <f>AVERAGE(G21:G23)</f>
        <v>0</v>
      </c>
      <c r="I21" s="5">
        <f>_xlfn.STDEV.S(G21:G23)</f>
        <v>0</v>
      </c>
      <c r="N21" t="s">
        <v>102</v>
      </c>
      <c r="O21" t="s">
        <v>12</v>
      </c>
      <c r="P21" t="s">
        <v>12</v>
      </c>
      <c r="Q21" t="s">
        <v>12</v>
      </c>
      <c r="R21" t="s">
        <v>12</v>
      </c>
      <c r="S21">
        <v>0</v>
      </c>
      <c r="T21" s="5">
        <v>0</v>
      </c>
      <c r="U21" s="5">
        <f>AVERAGE(T21:T23)</f>
        <v>0</v>
      </c>
      <c r="V21" s="5">
        <f>_xlfn.STDEV.S(T21:T23)</f>
        <v>0</v>
      </c>
    </row>
    <row r="22" spans="1:22" x14ac:dyDescent="0.3">
      <c r="A22" t="s">
        <v>137</v>
      </c>
      <c r="B22" t="s">
        <v>12</v>
      </c>
      <c r="C22" t="s">
        <v>12</v>
      </c>
      <c r="D22" t="s">
        <v>12</v>
      </c>
      <c r="E22" t="s">
        <v>12</v>
      </c>
      <c r="F22">
        <v>0</v>
      </c>
      <c r="G22" s="5">
        <v>0</v>
      </c>
      <c r="H22" s="5"/>
      <c r="I22" s="5"/>
      <c r="N22" t="s">
        <v>137</v>
      </c>
      <c r="O22" t="s">
        <v>12</v>
      </c>
      <c r="P22" t="s">
        <v>12</v>
      </c>
      <c r="Q22" t="s">
        <v>12</v>
      </c>
      <c r="R22" t="s">
        <v>12</v>
      </c>
      <c r="S22">
        <v>0</v>
      </c>
      <c r="T22" s="5">
        <v>0</v>
      </c>
      <c r="U22" s="5"/>
      <c r="V22" s="5"/>
    </row>
    <row r="23" spans="1:22" x14ac:dyDescent="0.3">
      <c r="A23" t="s">
        <v>138</v>
      </c>
      <c r="B23" t="s">
        <v>12</v>
      </c>
      <c r="C23" t="s">
        <v>12</v>
      </c>
      <c r="D23" t="s">
        <v>12</v>
      </c>
      <c r="E23" t="s">
        <v>12</v>
      </c>
      <c r="F23">
        <v>0</v>
      </c>
      <c r="G23" s="5">
        <v>0</v>
      </c>
      <c r="H23" s="5"/>
      <c r="I23" s="5"/>
      <c r="N23" t="s">
        <v>138</v>
      </c>
      <c r="O23" t="s">
        <v>12</v>
      </c>
      <c r="P23" t="s">
        <v>12</v>
      </c>
      <c r="Q23" t="s">
        <v>12</v>
      </c>
      <c r="R23" t="s">
        <v>12</v>
      </c>
      <c r="S23">
        <v>0</v>
      </c>
      <c r="T23" s="5">
        <v>0</v>
      </c>
      <c r="U23" s="5"/>
      <c r="V23" s="5"/>
    </row>
    <row r="24" spans="1:22" x14ac:dyDescent="0.3">
      <c r="A24" t="s">
        <v>139</v>
      </c>
      <c r="B24" t="s">
        <v>12</v>
      </c>
      <c r="C24" t="s">
        <v>12</v>
      </c>
      <c r="D24" t="s">
        <v>12</v>
      </c>
      <c r="E24" t="s">
        <v>12</v>
      </c>
      <c r="F24">
        <v>0</v>
      </c>
      <c r="G24" s="5">
        <v>0</v>
      </c>
      <c r="H24" s="5">
        <f>AVERAGE(G24:G26)</f>
        <v>0</v>
      </c>
      <c r="I24" s="5">
        <f>_xlfn.STDEV.S(G24:G26)</f>
        <v>0</v>
      </c>
      <c r="N24" t="s">
        <v>139</v>
      </c>
      <c r="O24" t="s">
        <v>12</v>
      </c>
      <c r="P24" t="s">
        <v>12</v>
      </c>
      <c r="Q24" t="s">
        <v>12</v>
      </c>
      <c r="R24" t="s">
        <v>12</v>
      </c>
      <c r="S24">
        <v>0</v>
      </c>
      <c r="T24" s="5">
        <v>0</v>
      </c>
      <c r="U24" s="5">
        <f>AVERAGE(T24:T26)</f>
        <v>0</v>
      </c>
      <c r="V24" s="5">
        <f>_xlfn.STDEV.S(T24:T26)</f>
        <v>0</v>
      </c>
    </row>
    <row r="25" spans="1:22" x14ac:dyDescent="0.3">
      <c r="A25" t="s">
        <v>140</v>
      </c>
      <c r="B25" t="s">
        <v>12</v>
      </c>
      <c r="C25" t="s">
        <v>12</v>
      </c>
      <c r="D25" t="s">
        <v>12</v>
      </c>
      <c r="E25" t="s">
        <v>12</v>
      </c>
      <c r="F25">
        <v>0</v>
      </c>
      <c r="G25" s="5">
        <v>0</v>
      </c>
      <c r="H25" s="5"/>
      <c r="I25" s="5"/>
      <c r="N25" t="s">
        <v>140</v>
      </c>
      <c r="O25" t="s">
        <v>12</v>
      </c>
      <c r="P25" t="s">
        <v>12</v>
      </c>
      <c r="Q25" t="s">
        <v>12</v>
      </c>
      <c r="R25" t="s">
        <v>12</v>
      </c>
      <c r="S25">
        <v>0</v>
      </c>
      <c r="T25" s="5">
        <v>0</v>
      </c>
      <c r="U25" s="5"/>
      <c r="V25" s="5"/>
    </row>
    <row r="26" spans="1:22" x14ac:dyDescent="0.3">
      <c r="A26" t="s">
        <v>141</v>
      </c>
      <c r="B26" t="s">
        <v>12</v>
      </c>
      <c r="C26" t="s">
        <v>12</v>
      </c>
      <c r="D26" t="s">
        <v>12</v>
      </c>
      <c r="E26" t="s">
        <v>12</v>
      </c>
      <c r="F26">
        <v>0</v>
      </c>
      <c r="G26" s="5">
        <v>0</v>
      </c>
      <c r="H26" s="5"/>
      <c r="I26" s="5"/>
      <c r="N26" t="s">
        <v>141</v>
      </c>
      <c r="O26" t="s">
        <v>12</v>
      </c>
      <c r="P26" t="s">
        <v>12</v>
      </c>
      <c r="Q26" t="s">
        <v>12</v>
      </c>
      <c r="R26" t="s">
        <v>12</v>
      </c>
      <c r="S26">
        <v>0</v>
      </c>
      <c r="T26" s="5">
        <v>0</v>
      </c>
      <c r="U26" s="3"/>
      <c r="V26" s="3"/>
    </row>
    <row r="27" spans="1:22" x14ac:dyDescent="0.3">
      <c r="A27" t="s">
        <v>103</v>
      </c>
      <c r="B27" t="s">
        <v>12</v>
      </c>
      <c r="C27" t="s">
        <v>12</v>
      </c>
      <c r="D27" t="s">
        <v>12</v>
      </c>
      <c r="E27" t="s">
        <v>12</v>
      </c>
      <c r="F27">
        <v>0</v>
      </c>
      <c r="G27" s="5">
        <v>0</v>
      </c>
      <c r="H27" s="5">
        <f>AVERAGE(G27:G29)</f>
        <v>0</v>
      </c>
      <c r="I27" s="5">
        <f>_xlfn.STDEV.S(G27:G29)</f>
        <v>0</v>
      </c>
      <c r="N27" t="s">
        <v>103</v>
      </c>
      <c r="O27" t="s">
        <v>12</v>
      </c>
      <c r="P27" t="s">
        <v>12</v>
      </c>
      <c r="Q27" t="s">
        <v>16</v>
      </c>
      <c r="R27" t="s">
        <v>12</v>
      </c>
      <c r="S27" s="5">
        <v>110.39</v>
      </c>
      <c r="T27" s="5">
        <v>46.145608794976624</v>
      </c>
      <c r="U27" s="5">
        <f>AVERAGE(T27:T29)</f>
        <v>29.98760898863701</v>
      </c>
      <c r="V27" s="5">
        <f>_xlfn.STDEV.S(T27:T29)</f>
        <v>25.996112601042288</v>
      </c>
    </row>
    <row r="28" spans="1:22" x14ac:dyDescent="0.3">
      <c r="A28" t="s">
        <v>142</v>
      </c>
      <c r="B28" t="s">
        <v>12</v>
      </c>
      <c r="C28" t="s">
        <v>12</v>
      </c>
      <c r="D28" t="s">
        <v>12</v>
      </c>
      <c r="E28" t="s">
        <v>12</v>
      </c>
      <c r="F28">
        <v>0</v>
      </c>
      <c r="G28" s="5">
        <v>0</v>
      </c>
      <c r="H28" s="5"/>
      <c r="I28" s="5"/>
      <c r="N28" t="s">
        <v>142</v>
      </c>
      <c r="O28" t="s">
        <v>12</v>
      </c>
      <c r="P28" t="s">
        <v>12</v>
      </c>
      <c r="Q28" t="s">
        <v>12</v>
      </c>
      <c r="R28" t="s">
        <v>12</v>
      </c>
      <c r="S28">
        <v>0</v>
      </c>
      <c r="T28" s="5">
        <v>0</v>
      </c>
      <c r="U28" s="3"/>
      <c r="V28" s="3"/>
    </row>
    <row r="29" spans="1:22" x14ac:dyDescent="0.3">
      <c r="A29" t="s">
        <v>143</v>
      </c>
      <c r="B29" t="s">
        <v>12</v>
      </c>
      <c r="C29" t="s">
        <v>12</v>
      </c>
      <c r="D29" t="s">
        <v>12</v>
      </c>
      <c r="E29" t="s">
        <v>12</v>
      </c>
      <c r="F29">
        <v>0</v>
      </c>
      <c r="G29" s="5">
        <v>0</v>
      </c>
      <c r="H29" s="5"/>
      <c r="I29" s="5"/>
      <c r="N29" t="s">
        <v>143</v>
      </c>
      <c r="O29" t="s">
        <v>12</v>
      </c>
      <c r="P29" t="s">
        <v>12</v>
      </c>
      <c r="Q29" t="s">
        <v>16</v>
      </c>
      <c r="R29" t="s">
        <v>12</v>
      </c>
      <c r="S29" s="5">
        <v>104.82</v>
      </c>
      <c r="T29" s="5">
        <v>43.817218170934417</v>
      </c>
      <c r="U29" s="3"/>
      <c r="V29" s="3"/>
    </row>
    <row r="30" spans="1:22" x14ac:dyDescent="0.3">
      <c r="A30" t="s">
        <v>144</v>
      </c>
      <c r="B30" t="s">
        <v>12</v>
      </c>
      <c r="C30" t="s">
        <v>12</v>
      </c>
      <c r="D30" t="s">
        <v>16</v>
      </c>
      <c r="E30" t="s">
        <v>16</v>
      </c>
      <c r="F30" s="5">
        <v>66.38</v>
      </c>
      <c r="G30" s="5">
        <v>68.161833798975152</v>
      </c>
      <c r="H30" s="5">
        <f>AVERAGE(G30:G32)</f>
        <v>80.069788995652615</v>
      </c>
      <c r="I30" s="5">
        <f>_xlfn.STDEV.S(G30:G32)</f>
        <v>15.087521453068549</v>
      </c>
      <c r="J30" s="2"/>
      <c r="K30" s="2"/>
      <c r="L30" s="2"/>
      <c r="N30" t="s">
        <v>144</v>
      </c>
      <c r="O30" t="s">
        <v>12</v>
      </c>
      <c r="P30" t="s">
        <v>12</v>
      </c>
      <c r="Q30" t="s">
        <v>16</v>
      </c>
      <c r="R30" t="s">
        <v>12</v>
      </c>
      <c r="S30" s="5">
        <v>79.64</v>
      </c>
      <c r="T30" s="5">
        <v>81.777771071864748</v>
      </c>
      <c r="U30" s="5">
        <f>AVERAGE(T30:T32)</f>
        <v>63.414396645255238</v>
      </c>
      <c r="V30" s="5">
        <f>_xlfn.STDEV.S(T30:T32)</f>
        <v>56.516341995738408</v>
      </c>
    </row>
    <row r="31" spans="1:22" x14ac:dyDescent="0.3">
      <c r="A31" t="s">
        <v>145</v>
      </c>
      <c r="B31" t="s">
        <v>89</v>
      </c>
      <c r="C31" t="s">
        <v>18</v>
      </c>
      <c r="D31" t="s">
        <v>89</v>
      </c>
      <c r="E31" t="s">
        <v>18</v>
      </c>
      <c r="F31" s="5">
        <v>94.5</v>
      </c>
      <c r="G31" s="5">
        <v>97.036657035299086</v>
      </c>
      <c r="H31" s="5"/>
      <c r="I31" s="5"/>
      <c r="N31" t="s">
        <v>145</v>
      </c>
      <c r="O31" t="s">
        <v>16</v>
      </c>
      <c r="P31" t="s">
        <v>16</v>
      </c>
      <c r="Q31" t="s">
        <v>12</v>
      </c>
      <c r="R31" t="s">
        <v>12</v>
      </c>
      <c r="S31" s="5">
        <v>105.63</v>
      </c>
      <c r="T31" s="5">
        <v>108.46541886390098</v>
      </c>
      <c r="U31" s="3"/>
      <c r="V31" s="3"/>
    </row>
    <row r="32" spans="1:22" x14ac:dyDescent="0.3">
      <c r="A32" t="s">
        <v>146</v>
      </c>
      <c r="B32" t="s">
        <v>12</v>
      </c>
      <c r="C32" t="s">
        <v>12</v>
      </c>
      <c r="D32" t="s">
        <v>16</v>
      </c>
      <c r="E32" t="s">
        <v>12</v>
      </c>
      <c r="F32" s="5">
        <v>73.05</v>
      </c>
      <c r="G32" s="5">
        <v>75.010876152683565</v>
      </c>
      <c r="H32" s="5"/>
      <c r="I32" s="5"/>
      <c r="N32" t="s">
        <v>146</v>
      </c>
      <c r="O32" t="s">
        <v>12</v>
      </c>
      <c r="P32" t="s">
        <v>12</v>
      </c>
      <c r="Q32" t="s">
        <v>12</v>
      </c>
      <c r="R32" t="s">
        <v>12</v>
      </c>
      <c r="S32">
        <v>0</v>
      </c>
      <c r="T32" s="5">
        <v>0</v>
      </c>
      <c r="U32" s="3"/>
      <c r="V32" s="3"/>
    </row>
    <row r="33" spans="1:22" x14ac:dyDescent="0.3">
      <c r="A33" t="s">
        <v>104</v>
      </c>
      <c r="B33" t="s">
        <v>12</v>
      </c>
      <c r="C33" t="s">
        <v>12</v>
      </c>
      <c r="D33" t="s">
        <v>16</v>
      </c>
      <c r="E33" t="s">
        <v>12</v>
      </c>
      <c r="F33" s="5">
        <v>183</v>
      </c>
      <c r="G33" s="5">
        <v>75.226171801765858</v>
      </c>
      <c r="H33" s="5">
        <f>AVERAGE(G33:G35)</f>
        <v>49.473882678953693</v>
      </c>
      <c r="I33" s="5">
        <f>_xlfn.STDEV.S(G33:G35)</f>
        <v>42.857668294242039</v>
      </c>
      <c r="J33" s="2"/>
      <c r="K33" s="2"/>
      <c r="L33" s="2"/>
      <c r="N33" t="s">
        <v>104</v>
      </c>
      <c r="O33" t="s">
        <v>12</v>
      </c>
      <c r="P33" t="s">
        <v>12</v>
      </c>
      <c r="Q33" t="s">
        <v>16</v>
      </c>
      <c r="R33" t="s">
        <v>12</v>
      </c>
      <c r="S33" s="5">
        <v>223.36</v>
      </c>
      <c r="T33" s="5">
        <v>91.817036795860233</v>
      </c>
      <c r="U33" s="5">
        <f>AVERAGE(T33:T35)</f>
        <v>60.582417739006814</v>
      </c>
      <c r="V33" s="5">
        <f>_xlfn.STDEV.S(T33:T35)</f>
        <v>52.474394013740081</v>
      </c>
    </row>
    <row r="34" spans="1:22" x14ac:dyDescent="0.3">
      <c r="A34" t="s">
        <v>147</v>
      </c>
      <c r="B34" t="s">
        <v>16</v>
      </c>
      <c r="C34" t="s">
        <v>12</v>
      </c>
      <c r="D34" t="s">
        <v>18</v>
      </c>
      <c r="E34" t="s">
        <v>12</v>
      </c>
      <c r="F34" s="5">
        <v>178.06</v>
      </c>
      <c r="G34" s="5">
        <v>73.195476235095228</v>
      </c>
      <c r="H34" s="5"/>
      <c r="I34" s="5"/>
      <c r="N34" t="s">
        <v>147</v>
      </c>
      <c r="O34" t="s">
        <v>16</v>
      </c>
      <c r="P34" t="s">
        <v>12</v>
      </c>
      <c r="Q34" t="s">
        <v>16</v>
      </c>
      <c r="R34" t="s">
        <v>12</v>
      </c>
      <c r="S34" s="5">
        <v>218.77</v>
      </c>
      <c r="T34" s="5">
        <v>89.930216421160196</v>
      </c>
      <c r="U34" s="3"/>
      <c r="V34" s="3"/>
    </row>
    <row r="35" spans="1:22" x14ac:dyDescent="0.3">
      <c r="A35" t="s">
        <v>148</v>
      </c>
      <c r="B35" t="s">
        <v>12</v>
      </c>
      <c r="C35" t="s">
        <v>12</v>
      </c>
      <c r="D35" t="s">
        <v>12</v>
      </c>
      <c r="E35" t="s">
        <v>12</v>
      </c>
      <c r="F35">
        <v>0</v>
      </c>
      <c r="G35" s="5">
        <v>0</v>
      </c>
      <c r="H35" s="5"/>
      <c r="I35" s="5"/>
      <c r="N35" t="s">
        <v>148</v>
      </c>
      <c r="O35" t="s">
        <v>12</v>
      </c>
      <c r="P35" t="s">
        <v>12</v>
      </c>
      <c r="Q35" t="s">
        <v>12</v>
      </c>
      <c r="R35" t="s">
        <v>12</v>
      </c>
      <c r="S35">
        <v>0</v>
      </c>
      <c r="T35" s="5">
        <v>0</v>
      </c>
      <c r="U35" s="5"/>
      <c r="V35" s="5"/>
    </row>
    <row r="36" spans="1:22" x14ac:dyDescent="0.3">
      <c r="A36" t="s">
        <v>149</v>
      </c>
      <c r="B36" t="s">
        <v>18</v>
      </c>
      <c r="C36" t="s">
        <v>16</v>
      </c>
      <c r="D36" t="s">
        <v>16</v>
      </c>
      <c r="E36" t="s">
        <v>12</v>
      </c>
      <c r="F36" s="5">
        <v>212.39</v>
      </c>
      <c r="G36" s="5">
        <v>132.86845823340693</v>
      </c>
      <c r="H36" s="5">
        <f>AVERAGE(G36:G38)</f>
        <v>76.334146022130582</v>
      </c>
      <c r="I36" s="5">
        <f>_xlfn.STDEV.S(G36:G38)</f>
        <v>68.611455767486333</v>
      </c>
      <c r="J36" s="2"/>
      <c r="K36" s="2"/>
      <c r="L36" s="2"/>
      <c r="N36" t="s">
        <v>149</v>
      </c>
      <c r="O36" t="s">
        <v>12</v>
      </c>
      <c r="P36" t="s">
        <v>12</v>
      </c>
      <c r="Q36" t="s">
        <v>12</v>
      </c>
      <c r="R36" t="s">
        <v>12</v>
      </c>
      <c r="S36">
        <v>0</v>
      </c>
      <c r="T36" s="5">
        <v>0</v>
      </c>
      <c r="U36" s="5">
        <f>AVERAGE(T36:T38)</f>
        <v>37.209924646749116</v>
      </c>
      <c r="V36" s="5">
        <f>_xlfn.STDEV.S(T36:T38)</f>
        <v>64.449480033978872</v>
      </c>
    </row>
    <row r="37" spans="1:22" x14ac:dyDescent="0.3">
      <c r="A37" t="s">
        <v>150</v>
      </c>
      <c r="B37" t="s">
        <v>12</v>
      </c>
      <c r="C37" t="s">
        <v>12</v>
      </c>
      <c r="D37" t="s">
        <v>12</v>
      </c>
      <c r="E37" t="s">
        <v>12</v>
      </c>
      <c r="F37">
        <v>0</v>
      </c>
      <c r="G37" s="5">
        <v>0</v>
      </c>
      <c r="H37" s="5"/>
      <c r="I37" s="5"/>
      <c r="N37" t="s">
        <v>150</v>
      </c>
      <c r="O37" t="s">
        <v>12</v>
      </c>
      <c r="P37" t="s">
        <v>12</v>
      </c>
      <c r="Q37" t="s">
        <v>12</v>
      </c>
      <c r="R37" t="s">
        <v>12</v>
      </c>
      <c r="S37">
        <v>0</v>
      </c>
      <c r="T37" s="5">
        <v>0</v>
      </c>
      <c r="U37" s="3"/>
      <c r="V37" s="3"/>
    </row>
    <row r="38" spans="1:22" x14ac:dyDescent="0.3">
      <c r="A38" t="s">
        <v>151</v>
      </c>
      <c r="B38" t="s">
        <v>18</v>
      </c>
      <c r="C38" t="s">
        <v>16</v>
      </c>
      <c r="D38" t="s">
        <v>89</v>
      </c>
      <c r="E38" t="s">
        <v>16</v>
      </c>
      <c r="F38" s="5">
        <v>153.66999999999999</v>
      </c>
      <c r="G38" s="5">
        <v>96.133979832984807</v>
      </c>
      <c r="H38" s="5"/>
      <c r="I38" s="5"/>
      <c r="N38" t="s">
        <v>151</v>
      </c>
      <c r="O38" t="s">
        <v>16</v>
      </c>
      <c r="P38" t="s">
        <v>12</v>
      </c>
      <c r="Q38" t="s">
        <v>12</v>
      </c>
      <c r="R38" t="s">
        <v>12</v>
      </c>
      <c r="S38" s="5">
        <v>178.44</v>
      </c>
      <c r="T38" s="5">
        <v>111.62977394024735</v>
      </c>
      <c r="U38" s="3"/>
      <c r="V38" s="3"/>
    </row>
    <row r="39" spans="1:22" x14ac:dyDescent="0.3">
      <c r="A39" t="s">
        <v>105</v>
      </c>
      <c r="B39" t="s">
        <v>12</v>
      </c>
      <c r="C39" t="s">
        <v>12</v>
      </c>
      <c r="D39" t="s">
        <v>12</v>
      </c>
      <c r="E39" t="s">
        <v>12</v>
      </c>
      <c r="F39">
        <v>0</v>
      </c>
      <c r="G39" s="5">
        <v>0</v>
      </c>
      <c r="H39" s="5">
        <f>AVERAGE(G39:G41)</f>
        <v>0</v>
      </c>
      <c r="I39" s="5">
        <f>_xlfn.STDEV.S(G39:G41)</f>
        <v>0</v>
      </c>
      <c r="N39" t="s">
        <v>105</v>
      </c>
      <c r="O39" t="s">
        <v>12</v>
      </c>
      <c r="P39" t="s">
        <v>12</v>
      </c>
      <c r="Q39" t="s">
        <v>12</v>
      </c>
      <c r="R39" t="s">
        <v>12</v>
      </c>
      <c r="S39">
        <v>0</v>
      </c>
      <c r="T39" s="5">
        <v>0</v>
      </c>
      <c r="U39" s="5">
        <f>AVERAGE(T39:T41)</f>
        <v>0</v>
      </c>
      <c r="V39" s="5">
        <f>_xlfn.STDEV.S(T39:T41)</f>
        <v>0</v>
      </c>
    </row>
    <row r="40" spans="1:22" x14ac:dyDescent="0.3">
      <c r="A40" t="s">
        <v>152</v>
      </c>
      <c r="B40" t="s">
        <v>12</v>
      </c>
      <c r="C40" t="s">
        <v>12</v>
      </c>
      <c r="D40" t="s">
        <v>12</v>
      </c>
      <c r="E40" t="s">
        <v>12</v>
      </c>
      <c r="F40">
        <v>0</v>
      </c>
      <c r="G40" s="5">
        <v>0</v>
      </c>
      <c r="H40" s="5"/>
      <c r="I40" s="5"/>
      <c r="N40" t="s">
        <v>152</v>
      </c>
      <c r="O40" t="s">
        <v>12</v>
      </c>
      <c r="P40" t="s">
        <v>12</v>
      </c>
      <c r="Q40" t="s">
        <v>12</v>
      </c>
      <c r="R40" t="s">
        <v>12</v>
      </c>
      <c r="S40">
        <v>0</v>
      </c>
      <c r="T40" s="5">
        <v>0</v>
      </c>
      <c r="U40" s="3"/>
      <c r="V40" s="3"/>
    </row>
    <row r="41" spans="1:22" x14ac:dyDescent="0.3">
      <c r="A41" t="s">
        <v>153</v>
      </c>
      <c r="B41" t="s">
        <v>12</v>
      </c>
      <c r="C41" t="s">
        <v>12</v>
      </c>
      <c r="D41" t="s">
        <v>12</v>
      </c>
      <c r="E41" t="s">
        <v>12</v>
      </c>
      <c r="F41">
        <v>0</v>
      </c>
      <c r="G41" s="5">
        <v>0</v>
      </c>
      <c r="H41" s="5"/>
      <c r="I41" s="5"/>
      <c r="N41" t="s">
        <v>153</v>
      </c>
      <c r="O41" t="s">
        <v>12</v>
      </c>
      <c r="P41" t="s">
        <v>12</v>
      </c>
      <c r="Q41" t="s">
        <v>12</v>
      </c>
      <c r="R41" t="s">
        <v>12</v>
      </c>
      <c r="S41">
        <v>0</v>
      </c>
      <c r="T41" s="5">
        <v>0</v>
      </c>
      <c r="U41" s="3"/>
      <c r="V41" s="3"/>
    </row>
    <row r="42" spans="1:22" x14ac:dyDescent="0.3">
      <c r="A42" t="s">
        <v>154</v>
      </c>
      <c r="B42" t="s">
        <v>12</v>
      </c>
      <c r="C42" t="s">
        <v>12</v>
      </c>
      <c r="D42" t="s">
        <v>12</v>
      </c>
      <c r="E42" t="s">
        <v>12</v>
      </c>
      <c r="F42">
        <v>0</v>
      </c>
      <c r="G42" s="5">
        <v>0</v>
      </c>
      <c r="H42" s="5">
        <f>AVERAGE(G42:G44)</f>
        <v>16.456529347721624</v>
      </c>
      <c r="I42" s="5">
        <f>_xlfn.STDEV.S(G42:G44)</f>
        <v>28.503544946502167</v>
      </c>
      <c r="J42" s="2"/>
      <c r="K42" s="2"/>
      <c r="L42" s="2"/>
      <c r="N42" t="s">
        <v>154</v>
      </c>
      <c r="O42" t="s">
        <v>12</v>
      </c>
      <c r="P42" t="s">
        <v>12</v>
      </c>
      <c r="Q42" t="s">
        <v>12</v>
      </c>
      <c r="R42" t="s">
        <v>12</v>
      </c>
      <c r="S42">
        <v>0</v>
      </c>
      <c r="T42" s="5">
        <v>0</v>
      </c>
      <c r="U42" s="5">
        <f>AVERAGE(T42:T44)</f>
        <v>18.534153166700271</v>
      </c>
      <c r="V42" s="5">
        <f>_xlfn.STDEV.S(T42:T44)</f>
        <v>32.10209495998847</v>
      </c>
    </row>
    <row r="43" spans="1:22" x14ac:dyDescent="0.3">
      <c r="A43" t="s">
        <v>155</v>
      </c>
      <c r="B43" t="s">
        <v>12</v>
      </c>
      <c r="C43" t="s">
        <v>12</v>
      </c>
      <c r="D43" t="s">
        <v>12</v>
      </c>
      <c r="E43" t="s">
        <v>12</v>
      </c>
      <c r="F43">
        <v>0</v>
      </c>
      <c r="G43" s="5">
        <v>0</v>
      </c>
      <c r="H43" s="5"/>
      <c r="I43" s="5"/>
      <c r="N43" t="s">
        <v>155</v>
      </c>
      <c r="O43" t="s">
        <v>12</v>
      </c>
      <c r="P43" t="s">
        <v>12</v>
      </c>
      <c r="Q43" t="s">
        <v>12</v>
      </c>
      <c r="R43" t="s">
        <v>12</v>
      </c>
      <c r="S43">
        <v>0</v>
      </c>
      <c r="T43" s="5">
        <v>0</v>
      </c>
      <c r="U43" s="3"/>
      <c r="V43" s="3"/>
    </row>
    <row r="44" spans="1:22" x14ac:dyDescent="0.3">
      <c r="A44" t="s">
        <v>156</v>
      </c>
      <c r="B44" t="s">
        <v>12</v>
      </c>
      <c r="C44" t="s">
        <v>12</v>
      </c>
      <c r="D44" t="s">
        <v>16</v>
      </c>
      <c r="E44" t="s">
        <v>12</v>
      </c>
      <c r="F44" s="5">
        <v>79.05</v>
      </c>
      <c r="G44" s="5">
        <v>49.369588043164875</v>
      </c>
      <c r="H44" s="5"/>
      <c r="I44" s="5"/>
      <c r="N44" t="s">
        <v>156</v>
      </c>
      <c r="O44" t="s">
        <v>12</v>
      </c>
      <c r="P44" t="s">
        <v>12</v>
      </c>
      <c r="Q44" t="s">
        <v>16</v>
      </c>
      <c r="R44" t="s">
        <v>12</v>
      </c>
      <c r="S44" s="5">
        <v>89.03</v>
      </c>
      <c r="T44" s="5">
        <v>55.602459500100814</v>
      </c>
      <c r="U44" s="3"/>
      <c r="V44" s="3"/>
    </row>
    <row r="45" spans="1:22" x14ac:dyDescent="0.3">
      <c r="A45" t="s">
        <v>106</v>
      </c>
      <c r="B45" t="s">
        <v>12</v>
      </c>
      <c r="C45" t="s">
        <v>12</v>
      </c>
      <c r="D45" t="s">
        <v>12</v>
      </c>
      <c r="E45" t="s">
        <v>12</v>
      </c>
      <c r="F45">
        <v>0</v>
      </c>
      <c r="G45" s="5">
        <v>0</v>
      </c>
      <c r="H45" s="5">
        <f>AVERAGE(G45:G47)</f>
        <v>0</v>
      </c>
      <c r="I45" s="5">
        <f>_xlfn.STDEV.S(G45:G47)</f>
        <v>0</v>
      </c>
      <c r="N45" t="s">
        <v>106</v>
      </c>
      <c r="O45" t="s">
        <v>12</v>
      </c>
      <c r="P45" t="s">
        <v>12</v>
      </c>
      <c r="Q45" t="s">
        <v>12</v>
      </c>
      <c r="R45" t="s">
        <v>12</v>
      </c>
      <c r="S45">
        <v>0</v>
      </c>
      <c r="T45" s="5">
        <v>0</v>
      </c>
      <c r="U45" s="5">
        <f>AVERAGE(T45:T47)</f>
        <v>0</v>
      </c>
      <c r="V45" s="5">
        <f>_xlfn.STDEV.S(T45:T47)</f>
        <v>0</v>
      </c>
    </row>
    <row r="46" spans="1:22" x14ac:dyDescent="0.3">
      <c r="A46" t="s">
        <v>157</v>
      </c>
      <c r="B46" t="s">
        <v>12</v>
      </c>
      <c r="C46" t="s">
        <v>12</v>
      </c>
      <c r="D46" t="s">
        <v>12</v>
      </c>
      <c r="E46" t="s">
        <v>12</v>
      </c>
      <c r="F46">
        <v>0</v>
      </c>
      <c r="G46" s="5">
        <v>0</v>
      </c>
      <c r="H46" s="5"/>
      <c r="I46" s="5"/>
      <c r="N46" t="s">
        <v>157</v>
      </c>
      <c r="O46" t="s">
        <v>12</v>
      </c>
      <c r="P46" t="s">
        <v>12</v>
      </c>
      <c r="Q46" t="s">
        <v>12</v>
      </c>
      <c r="R46" t="s">
        <v>12</v>
      </c>
      <c r="S46">
        <v>0</v>
      </c>
      <c r="T46" s="5">
        <v>0</v>
      </c>
      <c r="U46" s="5"/>
      <c r="V46" s="5"/>
    </row>
    <row r="47" spans="1:22" x14ac:dyDescent="0.3">
      <c r="A47" t="s">
        <v>158</v>
      </c>
      <c r="B47" t="s">
        <v>12</v>
      </c>
      <c r="C47" t="s">
        <v>12</v>
      </c>
      <c r="D47" t="s">
        <v>12</v>
      </c>
      <c r="E47" t="s">
        <v>12</v>
      </c>
      <c r="F47">
        <v>0</v>
      </c>
      <c r="G47" s="5">
        <v>0</v>
      </c>
      <c r="H47" s="5"/>
      <c r="I47" s="5"/>
      <c r="N47" t="s">
        <v>158</v>
      </c>
      <c r="O47" t="s">
        <v>12</v>
      </c>
      <c r="P47" t="s">
        <v>12</v>
      </c>
      <c r="Q47" t="s">
        <v>12</v>
      </c>
      <c r="R47" t="s">
        <v>12</v>
      </c>
      <c r="S47">
        <v>0</v>
      </c>
      <c r="T47" s="5">
        <v>0</v>
      </c>
      <c r="U47" s="5"/>
      <c r="V47" s="5"/>
    </row>
    <row r="48" spans="1:22" x14ac:dyDescent="0.3">
      <c r="A48" t="s">
        <v>72</v>
      </c>
      <c r="B48" t="s">
        <v>12</v>
      </c>
      <c r="C48" t="s">
        <v>12</v>
      </c>
      <c r="D48" t="s">
        <v>12</v>
      </c>
      <c r="E48" t="s">
        <v>12</v>
      </c>
      <c r="F48">
        <v>0</v>
      </c>
      <c r="G48" s="5">
        <v>0</v>
      </c>
      <c r="H48" s="5">
        <f>AVERAGE(G48:G50)</f>
        <v>0</v>
      </c>
      <c r="I48" s="5">
        <f>_xlfn.STDEV.S(G48:G50)</f>
        <v>0</v>
      </c>
      <c r="N48" t="s">
        <v>72</v>
      </c>
      <c r="O48" t="s">
        <v>12</v>
      </c>
      <c r="P48" t="s">
        <v>12</v>
      </c>
      <c r="Q48" t="s">
        <v>12</v>
      </c>
      <c r="R48" t="s">
        <v>12</v>
      </c>
      <c r="S48">
        <v>0</v>
      </c>
      <c r="T48" s="5">
        <v>0</v>
      </c>
      <c r="U48" s="5">
        <f>AVERAGE(T48:T50)</f>
        <v>0</v>
      </c>
      <c r="V48" s="5">
        <f>_xlfn.STDEV.S(T48:T50)</f>
        <v>0</v>
      </c>
    </row>
    <row r="49" spans="1:22" x14ac:dyDescent="0.3">
      <c r="A49" t="s">
        <v>73</v>
      </c>
      <c r="B49" t="s">
        <v>12</v>
      </c>
      <c r="C49" t="s">
        <v>12</v>
      </c>
      <c r="D49" t="s">
        <v>12</v>
      </c>
      <c r="E49" t="s">
        <v>12</v>
      </c>
      <c r="F49">
        <v>0</v>
      </c>
      <c r="G49" s="5">
        <v>0</v>
      </c>
      <c r="H49" s="5"/>
      <c r="I49" s="5"/>
      <c r="N49" t="s">
        <v>73</v>
      </c>
      <c r="O49" t="s">
        <v>12</v>
      </c>
      <c r="P49" t="s">
        <v>12</v>
      </c>
      <c r="Q49" t="s">
        <v>12</v>
      </c>
      <c r="R49" t="s">
        <v>12</v>
      </c>
      <c r="S49">
        <v>0</v>
      </c>
      <c r="T49" s="5">
        <v>0</v>
      </c>
      <c r="U49" s="5"/>
      <c r="V49" s="5"/>
    </row>
    <row r="50" spans="1:22" x14ac:dyDescent="0.3">
      <c r="A50" t="s">
        <v>74</v>
      </c>
      <c r="B50" t="s">
        <v>12</v>
      </c>
      <c r="C50" t="s">
        <v>12</v>
      </c>
      <c r="D50" t="s">
        <v>12</v>
      </c>
      <c r="E50" t="s">
        <v>12</v>
      </c>
      <c r="F50">
        <v>0</v>
      </c>
      <c r="G50" s="5">
        <v>0</v>
      </c>
      <c r="H50" s="5"/>
      <c r="I50" s="5"/>
      <c r="N50" t="s">
        <v>74</v>
      </c>
      <c r="O50" t="s">
        <v>12</v>
      </c>
      <c r="P50" t="s">
        <v>12</v>
      </c>
      <c r="Q50" t="s">
        <v>12</v>
      </c>
      <c r="R50" t="s">
        <v>12</v>
      </c>
      <c r="S50">
        <v>0</v>
      </c>
      <c r="T50" s="5">
        <v>0</v>
      </c>
      <c r="U50" s="5"/>
      <c r="V50" s="5"/>
    </row>
    <row r="51" spans="1:22" x14ac:dyDescent="0.3">
      <c r="A51" t="s">
        <v>107</v>
      </c>
      <c r="B51" t="s">
        <v>12</v>
      </c>
      <c r="C51" t="s">
        <v>12</v>
      </c>
      <c r="D51" t="s">
        <v>12</v>
      </c>
      <c r="E51" t="s">
        <v>12</v>
      </c>
      <c r="F51">
        <v>0</v>
      </c>
      <c r="G51" s="5">
        <v>0</v>
      </c>
      <c r="H51" s="5">
        <f>AVERAGE(G51:G53)</f>
        <v>0</v>
      </c>
      <c r="I51" s="5">
        <f>_xlfn.STDEV.S(G51:G53)</f>
        <v>0</v>
      </c>
      <c r="N51" t="s">
        <v>107</v>
      </c>
      <c r="O51" t="s">
        <v>12</v>
      </c>
      <c r="P51" t="s">
        <v>12</v>
      </c>
      <c r="Q51" t="s">
        <v>12</v>
      </c>
      <c r="R51" t="s">
        <v>12</v>
      </c>
      <c r="S51">
        <v>0</v>
      </c>
      <c r="T51" s="5">
        <v>0</v>
      </c>
      <c r="U51" s="5">
        <f>AVERAGE(T51:T53)</f>
        <v>0</v>
      </c>
      <c r="V51" s="5">
        <f>_xlfn.STDEV.S(T51:T53)</f>
        <v>0</v>
      </c>
    </row>
    <row r="52" spans="1:22" x14ac:dyDescent="0.3">
      <c r="A52" t="s">
        <v>159</v>
      </c>
      <c r="B52" t="s">
        <v>12</v>
      </c>
      <c r="C52" t="s">
        <v>12</v>
      </c>
      <c r="D52" t="s">
        <v>12</v>
      </c>
      <c r="E52" t="s">
        <v>12</v>
      </c>
      <c r="F52">
        <v>0</v>
      </c>
      <c r="G52" s="5">
        <v>0</v>
      </c>
      <c r="H52" s="5"/>
      <c r="I52" s="5"/>
      <c r="N52" t="s">
        <v>159</v>
      </c>
      <c r="O52" t="s">
        <v>12</v>
      </c>
      <c r="P52" t="s">
        <v>12</v>
      </c>
      <c r="Q52" t="s">
        <v>12</v>
      </c>
      <c r="R52" t="s">
        <v>12</v>
      </c>
      <c r="S52">
        <v>0</v>
      </c>
      <c r="T52" s="5">
        <v>0</v>
      </c>
      <c r="U52" s="5"/>
      <c r="V52" s="5"/>
    </row>
    <row r="53" spans="1:22" x14ac:dyDescent="0.3">
      <c r="A53" t="s">
        <v>160</v>
      </c>
      <c r="B53" t="s">
        <v>12</v>
      </c>
      <c r="C53" t="s">
        <v>12</v>
      </c>
      <c r="D53" t="s">
        <v>12</v>
      </c>
      <c r="E53" t="s">
        <v>12</v>
      </c>
      <c r="F53">
        <v>0</v>
      </c>
      <c r="G53" s="5">
        <v>0</v>
      </c>
      <c r="H53" s="5"/>
      <c r="I53" s="5"/>
      <c r="N53" t="s">
        <v>160</v>
      </c>
      <c r="O53" t="s">
        <v>12</v>
      </c>
      <c r="P53" t="s">
        <v>12</v>
      </c>
      <c r="Q53" t="s">
        <v>12</v>
      </c>
      <c r="R53" t="s">
        <v>12</v>
      </c>
      <c r="S53">
        <v>0</v>
      </c>
      <c r="T53" s="5">
        <v>0</v>
      </c>
      <c r="U53" s="5"/>
      <c r="V53" s="5"/>
    </row>
    <row r="54" spans="1:22" x14ac:dyDescent="0.3">
      <c r="A54" t="s">
        <v>161</v>
      </c>
      <c r="B54" t="s">
        <v>12</v>
      </c>
      <c r="C54" t="s">
        <v>12</v>
      </c>
      <c r="D54" t="s">
        <v>12</v>
      </c>
      <c r="E54" t="s">
        <v>12</v>
      </c>
      <c r="F54">
        <v>0</v>
      </c>
      <c r="G54" s="5">
        <v>0</v>
      </c>
      <c r="H54" s="5">
        <f>AVERAGE(G54:G56)</f>
        <v>0</v>
      </c>
      <c r="I54" s="5">
        <f>_xlfn.STDEV.S(G54:G56)</f>
        <v>0</v>
      </c>
      <c r="N54" t="s">
        <v>161</v>
      </c>
      <c r="O54" t="s">
        <v>12</v>
      </c>
      <c r="P54" t="s">
        <v>12</v>
      </c>
      <c r="Q54" t="s">
        <v>12</v>
      </c>
      <c r="R54" t="s">
        <v>12</v>
      </c>
      <c r="S54">
        <v>0</v>
      </c>
      <c r="T54" s="5">
        <v>0</v>
      </c>
      <c r="U54" s="5">
        <f>AVERAGE(T54:T56)</f>
        <v>0</v>
      </c>
      <c r="V54" s="5">
        <f>_xlfn.STDEV.S(T54:T56)</f>
        <v>0</v>
      </c>
    </row>
    <row r="55" spans="1:22" x14ac:dyDescent="0.3">
      <c r="A55" t="s">
        <v>162</v>
      </c>
      <c r="B55" t="s">
        <v>12</v>
      </c>
      <c r="C55" t="s">
        <v>12</v>
      </c>
      <c r="D55" t="s">
        <v>12</v>
      </c>
      <c r="E55" t="s">
        <v>12</v>
      </c>
      <c r="F55">
        <v>0</v>
      </c>
      <c r="G55" s="5">
        <v>0</v>
      </c>
      <c r="H55" s="5"/>
      <c r="I55" s="5"/>
      <c r="N55" t="s">
        <v>162</v>
      </c>
      <c r="O55" t="s">
        <v>12</v>
      </c>
      <c r="P55" t="s">
        <v>12</v>
      </c>
      <c r="Q55" t="s">
        <v>12</v>
      </c>
      <c r="R55" t="s">
        <v>12</v>
      </c>
      <c r="S55">
        <v>0</v>
      </c>
      <c r="T55" s="5">
        <v>0</v>
      </c>
      <c r="U55" s="5"/>
      <c r="V55" s="5"/>
    </row>
    <row r="56" spans="1:22" x14ac:dyDescent="0.3">
      <c r="A56" t="s">
        <v>163</v>
      </c>
      <c r="B56" t="s">
        <v>12</v>
      </c>
      <c r="C56" t="s">
        <v>12</v>
      </c>
      <c r="D56" t="s">
        <v>12</v>
      </c>
      <c r="E56" t="s">
        <v>12</v>
      </c>
      <c r="F56">
        <v>0</v>
      </c>
      <c r="G56" s="5">
        <v>0</v>
      </c>
      <c r="H56" s="5"/>
      <c r="I56" s="5"/>
      <c r="N56" t="s">
        <v>163</v>
      </c>
      <c r="O56" t="s">
        <v>12</v>
      </c>
      <c r="P56" t="s">
        <v>12</v>
      </c>
      <c r="Q56" t="s">
        <v>12</v>
      </c>
      <c r="R56" t="s">
        <v>12</v>
      </c>
      <c r="S56">
        <v>0</v>
      </c>
      <c r="T56" s="5">
        <v>0</v>
      </c>
      <c r="U56" s="5"/>
      <c r="V56" s="5"/>
    </row>
    <row r="57" spans="1:22" x14ac:dyDescent="0.3">
      <c r="A57" t="s">
        <v>108</v>
      </c>
      <c r="B57" t="s">
        <v>12</v>
      </c>
      <c r="C57" t="s">
        <v>12</v>
      </c>
      <c r="D57" t="s">
        <v>12</v>
      </c>
      <c r="E57" t="s">
        <v>12</v>
      </c>
      <c r="F57">
        <v>0</v>
      </c>
      <c r="G57" s="5">
        <v>0</v>
      </c>
      <c r="H57" s="5">
        <f>AVERAGE(G57:G59)</f>
        <v>0</v>
      </c>
      <c r="I57" s="5">
        <f>_xlfn.STDEV.S(G57:G59)</f>
        <v>0</v>
      </c>
      <c r="N57" t="s">
        <v>108</v>
      </c>
      <c r="O57" t="s">
        <v>12</v>
      </c>
      <c r="P57" t="s">
        <v>12</v>
      </c>
      <c r="Q57" t="s">
        <v>12</v>
      </c>
      <c r="R57" t="s">
        <v>12</v>
      </c>
      <c r="S57">
        <v>0</v>
      </c>
      <c r="T57" s="5">
        <v>0</v>
      </c>
      <c r="U57" s="5">
        <f>AVERAGE(T57:T59)</f>
        <v>0</v>
      </c>
      <c r="V57" s="5">
        <f>_xlfn.STDEV.S(T57:T59)</f>
        <v>0</v>
      </c>
    </row>
    <row r="58" spans="1:22" x14ac:dyDescent="0.3">
      <c r="A58" t="s">
        <v>164</v>
      </c>
      <c r="B58" t="s">
        <v>12</v>
      </c>
      <c r="C58" t="s">
        <v>12</v>
      </c>
      <c r="D58" t="s">
        <v>12</v>
      </c>
      <c r="E58" t="s">
        <v>12</v>
      </c>
      <c r="F58">
        <v>0</v>
      </c>
      <c r="G58" s="5">
        <v>0</v>
      </c>
      <c r="H58" s="5"/>
      <c r="I58" s="5"/>
      <c r="N58" t="s">
        <v>164</v>
      </c>
      <c r="O58" t="s">
        <v>12</v>
      </c>
      <c r="P58" t="s">
        <v>12</v>
      </c>
      <c r="Q58" t="s">
        <v>12</v>
      </c>
      <c r="R58" t="s">
        <v>12</v>
      </c>
      <c r="S58">
        <v>0</v>
      </c>
      <c r="T58" s="5">
        <v>0</v>
      </c>
      <c r="U58" s="5"/>
      <c r="V58" s="5"/>
    </row>
    <row r="59" spans="1:22" x14ac:dyDescent="0.3">
      <c r="A59" t="s">
        <v>165</v>
      </c>
      <c r="B59" t="s">
        <v>12</v>
      </c>
      <c r="C59" t="s">
        <v>12</v>
      </c>
      <c r="D59" t="s">
        <v>12</v>
      </c>
      <c r="E59" t="s">
        <v>12</v>
      </c>
      <c r="F59">
        <v>0</v>
      </c>
      <c r="G59" s="5">
        <v>0</v>
      </c>
      <c r="H59" s="5"/>
      <c r="I59" s="5"/>
      <c r="N59" t="s">
        <v>165</v>
      </c>
      <c r="O59" t="s">
        <v>12</v>
      </c>
      <c r="P59" t="s">
        <v>12</v>
      </c>
      <c r="Q59" t="s">
        <v>12</v>
      </c>
      <c r="R59" t="s">
        <v>12</v>
      </c>
      <c r="S59">
        <v>0</v>
      </c>
      <c r="T59" s="5">
        <v>0</v>
      </c>
      <c r="U59" s="5"/>
      <c r="V59" s="5"/>
    </row>
    <row r="60" spans="1:22" x14ac:dyDescent="0.3">
      <c r="A60" t="s">
        <v>78</v>
      </c>
      <c r="B60" t="s">
        <v>12</v>
      </c>
      <c r="C60" t="s">
        <v>12</v>
      </c>
      <c r="D60" t="s">
        <v>12</v>
      </c>
      <c r="E60" t="s">
        <v>12</v>
      </c>
      <c r="F60">
        <v>0</v>
      </c>
      <c r="G60" s="5">
        <v>0</v>
      </c>
      <c r="H60" s="5">
        <f>AVERAGE(G60:G62)</f>
        <v>0</v>
      </c>
      <c r="I60" s="5">
        <f>_xlfn.STDEV.S(G60:G62)</f>
        <v>0</v>
      </c>
      <c r="N60" t="s">
        <v>78</v>
      </c>
      <c r="O60" t="s">
        <v>12</v>
      </c>
      <c r="P60" t="s">
        <v>12</v>
      </c>
      <c r="Q60" t="s">
        <v>12</v>
      </c>
      <c r="R60" t="s">
        <v>12</v>
      </c>
      <c r="S60">
        <v>0</v>
      </c>
      <c r="T60" s="5">
        <v>0</v>
      </c>
      <c r="U60" s="5">
        <f>AVERAGE(T60:T62)</f>
        <v>0</v>
      </c>
      <c r="V60" s="5">
        <f>_xlfn.STDEV.S(T60:T62)</f>
        <v>0</v>
      </c>
    </row>
    <row r="61" spans="1:22" x14ac:dyDescent="0.3">
      <c r="A61" t="s">
        <v>79</v>
      </c>
      <c r="B61" t="s">
        <v>12</v>
      </c>
      <c r="C61" t="s">
        <v>12</v>
      </c>
      <c r="D61" t="s">
        <v>12</v>
      </c>
      <c r="E61" t="s">
        <v>12</v>
      </c>
      <c r="F61">
        <v>0</v>
      </c>
      <c r="G61" s="5">
        <v>0</v>
      </c>
      <c r="H61" s="5"/>
      <c r="I61" s="5"/>
      <c r="N61" t="s">
        <v>79</v>
      </c>
      <c r="O61" t="s">
        <v>12</v>
      </c>
      <c r="P61" t="s">
        <v>12</v>
      </c>
      <c r="Q61" t="s">
        <v>12</v>
      </c>
      <c r="R61" t="s">
        <v>12</v>
      </c>
      <c r="S61">
        <v>0</v>
      </c>
      <c r="T61" s="5">
        <v>0</v>
      </c>
      <c r="U61" s="5"/>
      <c r="V61" s="5"/>
    </row>
    <row r="62" spans="1:22" x14ac:dyDescent="0.3">
      <c r="A62" t="s">
        <v>80</v>
      </c>
      <c r="B62" t="s">
        <v>12</v>
      </c>
      <c r="C62" t="s">
        <v>12</v>
      </c>
      <c r="D62" t="s">
        <v>12</v>
      </c>
      <c r="E62" t="s">
        <v>12</v>
      </c>
      <c r="F62">
        <v>0</v>
      </c>
      <c r="G62" s="5">
        <v>0</v>
      </c>
      <c r="H62" s="5"/>
      <c r="I62" s="5"/>
      <c r="N62" t="s">
        <v>80</v>
      </c>
      <c r="O62" t="s">
        <v>12</v>
      </c>
      <c r="P62" t="s">
        <v>12</v>
      </c>
      <c r="Q62" t="s">
        <v>12</v>
      </c>
      <c r="R62" t="s">
        <v>12</v>
      </c>
      <c r="S62">
        <v>0</v>
      </c>
      <c r="T62" s="5">
        <v>0</v>
      </c>
      <c r="U62" s="5"/>
      <c r="V62" s="5"/>
    </row>
    <row r="63" spans="1:22" x14ac:dyDescent="0.3">
      <c r="A63" t="s">
        <v>109</v>
      </c>
      <c r="B63" t="s">
        <v>12</v>
      </c>
      <c r="C63" t="s">
        <v>12</v>
      </c>
      <c r="D63" t="s">
        <v>12</v>
      </c>
      <c r="E63" t="s">
        <v>12</v>
      </c>
      <c r="F63">
        <v>0</v>
      </c>
      <c r="G63" s="5">
        <v>0</v>
      </c>
      <c r="H63" s="5">
        <f>AVERAGE(G63:G65)</f>
        <v>0</v>
      </c>
      <c r="I63" s="5">
        <f>_xlfn.STDEV.S(G63:G65)</f>
        <v>0</v>
      </c>
      <c r="N63" t="s">
        <v>109</v>
      </c>
      <c r="O63" t="s">
        <v>12</v>
      </c>
      <c r="P63" t="s">
        <v>12</v>
      </c>
      <c r="Q63" t="s">
        <v>12</v>
      </c>
      <c r="R63" t="s">
        <v>12</v>
      </c>
      <c r="S63">
        <v>0</v>
      </c>
      <c r="T63" s="5">
        <v>0</v>
      </c>
      <c r="U63" s="5">
        <f>AVERAGE(T63:T65)</f>
        <v>0</v>
      </c>
      <c r="V63" s="5">
        <f>_xlfn.STDEV.S(T63:T65)</f>
        <v>0</v>
      </c>
    </row>
    <row r="64" spans="1:22" x14ac:dyDescent="0.3">
      <c r="A64" t="s">
        <v>166</v>
      </c>
      <c r="B64" t="s">
        <v>12</v>
      </c>
      <c r="C64" t="s">
        <v>12</v>
      </c>
      <c r="D64" t="s">
        <v>12</v>
      </c>
      <c r="E64" t="s">
        <v>12</v>
      </c>
      <c r="F64">
        <v>0</v>
      </c>
      <c r="G64" s="5">
        <v>0</v>
      </c>
      <c r="H64" s="5"/>
      <c r="I64" s="5"/>
      <c r="N64" t="s">
        <v>166</v>
      </c>
      <c r="O64" t="s">
        <v>12</v>
      </c>
      <c r="P64" t="s">
        <v>12</v>
      </c>
      <c r="Q64" t="s">
        <v>12</v>
      </c>
      <c r="R64" t="s">
        <v>12</v>
      </c>
      <c r="S64">
        <v>0</v>
      </c>
      <c r="T64" s="5">
        <v>0</v>
      </c>
      <c r="U64" s="5"/>
      <c r="V64" s="5"/>
    </row>
    <row r="65" spans="1:22" x14ac:dyDescent="0.3">
      <c r="A65" t="s">
        <v>167</v>
      </c>
      <c r="B65" t="s">
        <v>12</v>
      </c>
      <c r="C65" t="s">
        <v>12</v>
      </c>
      <c r="D65" t="s">
        <v>12</v>
      </c>
      <c r="E65" t="s">
        <v>12</v>
      </c>
      <c r="F65">
        <v>0</v>
      </c>
      <c r="G65" s="5">
        <v>0</v>
      </c>
      <c r="H65" s="5"/>
      <c r="I65" s="5"/>
      <c r="N65" t="s">
        <v>167</v>
      </c>
      <c r="O65" t="s">
        <v>12</v>
      </c>
      <c r="P65" t="s">
        <v>12</v>
      </c>
      <c r="Q65" t="s">
        <v>12</v>
      </c>
      <c r="R65" t="s">
        <v>12</v>
      </c>
      <c r="S65">
        <v>0</v>
      </c>
      <c r="T65" s="5">
        <v>0</v>
      </c>
      <c r="U65" s="5"/>
      <c r="V65" s="5"/>
    </row>
    <row r="66" spans="1:22" x14ac:dyDescent="0.3">
      <c r="A66" t="s">
        <v>168</v>
      </c>
      <c r="B66" t="s">
        <v>12</v>
      </c>
      <c r="C66" t="s">
        <v>12</v>
      </c>
      <c r="D66" t="s">
        <v>12</v>
      </c>
      <c r="E66" t="s">
        <v>12</v>
      </c>
      <c r="F66">
        <v>0</v>
      </c>
      <c r="G66" s="5">
        <v>0</v>
      </c>
      <c r="H66" s="5">
        <f>AVERAGE(G66:G68)</f>
        <v>0</v>
      </c>
      <c r="I66" s="5">
        <f>_xlfn.STDEV.S(G66:G68)</f>
        <v>0</v>
      </c>
      <c r="N66" t="s">
        <v>168</v>
      </c>
      <c r="O66" t="s">
        <v>12</v>
      </c>
      <c r="P66" t="s">
        <v>12</v>
      </c>
      <c r="Q66" t="s">
        <v>12</v>
      </c>
      <c r="R66" t="s">
        <v>12</v>
      </c>
      <c r="S66">
        <v>0</v>
      </c>
      <c r="T66" s="5">
        <v>0</v>
      </c>
      <c r="U66" s="5">
        <f>AVERAGE(T66:T68)</f>
        <v>0</v>
      </c>
      <c r="V66" s="5">
        <f>_xlfn.STDEV.S(T66:T68)</f>
        <v>0</v>
      </c>
    </row>
    <row r="67" spans="1:22" x14ac:dyDescent="0.3">
      <c r="A67" t="s">
        <v>169</v>
      </c>
      <c r="B67" t="s">
        <v>12</v>
      </c>
      <c r="C67" t="s">
        <v>12</v>
      </c>
      <c r="D67" t="s">
        <v>12</v>
      </c>
      <c r="E67" t="s">
        <v>12</v>
      </c>
      <c r="F67">
        <v>0</v>
      </c>
      <c r="G67" s="5">
        <v>0</v>
      </c>
      <c r="H67" s="5"/>
      <c r="I67" s="5"/>
      <c r="N67" t="s">
        <v>169</v>
      </c>
      <c r="O67" t="s">
        <v>12</v>
      </c>
      <c r="P67" t="s">
        <v>12</v>
      </c>
      <c r="Q67" t="s">
        <v>12</v>
      </c>
      <c r="R67" t="s">
        <v>12</v>
      </c>
      <c r="S67">
        <v>0</v>
      </c>
      <c r="T67" s="5">
        <v>0</v>
      </c>
      <c r="U67" s="5"/>
      <c r="V67" s="5"/>
    </row>
    <row r="68" spans="1:22" x14ac:dyDescent="0.3">
      <c r="A68" t="s">
        <v>170</v>
      </c>
      <c r="B68" t="s">
        <v>12</v>
      </c>
      <c r="C68" t="s">
        <v>12</v>
      </c>
      <c r="D68" t="s">
        <v>12</v>
      </c>
      <c r="E68" t="s">
        <v>12</v>
      </c>
      <c r="F68">
        <v>0</v>
      </c>
      <c r="G68" s="5">
        <v>0</v>
      </c>
      <c r="H68" s="5"/>
      <c r="I68" s="5"/>
      <c r="N68" t="s">
        <v>170</v>
      </c>
      <c r="O68" t="s">
        <v>12</v>
      </c>
      <c r="P68" t="s">
        <v>12</v>
      </c>
      <c r="Q68" t="s">
        <v>12</v>
      </c>
      <c r="R68" t="s">
        <v>12</v>
      </c>
      <c r="S68">
        <v>0</v>
      </c>
      <c r="T68" s="5">
        <v>0</v>
      </c>
      <c r="U68" s="5"/>
      <c r="V68" s="5"/>
    </row>
    <row r="69" spans="1:22" x14ac:dyDescent="0.3">
      <c r="A69" t="s">
        <v>110</v>
      </c>
      <c r="B69" t="s">
        <v>12</v>
      </c>
      <c r="C69" t="s">
        <v>12</v>
      </c>
      <c r="D69" t="s">
        <v>12</v>
      </c>
      <c r="E69" t="s">
        <v>12</v>
      </c>
      <c r="F69">
        <v>0</v>
      </c>
      <c r="G69" s="5">
        <v>0</v>
      </c>
      <c r="H69" s="5">
        <f>AVERAGE(G69:G71)</f>
        <v>0</v>
      </c>
      <c r="I69" s="5">
        <f>_xlfn.STDEV.S(G69:G71)</f>
        <v>0</v>
      </c>
      <c r="N69" t="s">
        <v>110</v>
      </c>
      <c r="O69" t="s">
        <v>12</v>
      </c>
      <c r="P69" t="s">
        <v>12</v>
      </c>
      <c r="Q69" t="s">
        <v>12</v>
      </c>
      <c r="R69" t="s">
        <v>12</v>
      </c>
      <c r="S69">
        <v>0</v>
      </c>
      <c r="T69" s="5">
        <v>0</v>
      </c>
      <c r="U69" s="5">
        <f>AVERAGE(T69:T71)</f>
        <v>0</v>
      </c>
      <c r="V69" s="5">
        <f>_xlfn.STDEV.S(T69:T71)</f>
        <v>0</v>
      </c>
    </row>
    <row r="70" spans="1:22" x14ac:dyDescent="0.3">
      <c r="A70" t="s">
        <v>171</v>
      </c>
      <c r="B70" t="s">
        <v>12</v>
      </c>
      <c r="C70" t="s">
        <v>12</v>
      </c>
      <c r="D70" t="s">
        <v>12</v>
      </c>
      <c r="E70" t="s">
        <v>12</v>
      </c>
      <c r="F70">
        <v>0</v>
      </c>
      <c r="G70" s="5">
        <v>0</v>
      </c>
      <c r="H70" s="5"/>
      <c r="I70" s="5"/>
      <c r="N70" t="s">
        <v>171</v>
      </c>
      <c r="O70" t="s">
        <v>12</v>
      </c>
      <c r="P70" t="s">
        <v>12</v>
      </c>
      <c r="Q70" t="s">
        <v>12</v>
      </c>
      <c r="R70" t="s">
        <v>12</v>
      </c>
      <c r="S70">
        <v>0</v>
      </c>
      <c r="T70" s="5">
        <v>0</v>
      </c>
      <c r="U70" s="5"/>
      <c r="V70" s="5"/>
    </row>
    <row r="71" spans="1:22" x14ac:dyDescent="0.3">
      <c r="A71" t="s">
        <v>172</v>
      </c>
      <c r="B71" t="s">
        <v>12</v>
      </c>
      <c r="C71" t="s">
        <v>12</v>
      </c>
      <c r="D71" t="s">
        <v>12</v>
      </c>
      <c r="E71" t="s">
        <v>12</v>
      </c>
      <c r="F71">
        <v>0</v>
      </c>
      <c r="G71" s="5">
        <v>0</v>
      </c>
      <c r="H71" s="5"/>
      <c r="I71" s="5"/>
      <c r="N71" t="s">
        <v>172</v>
      </c>
      <c r="O71" t="s">
        <v>12</v>
      </c>
      <c r="P71" t="s">
        <v>12</v>
      </c>
      <c r="Q71" t="s">
        <v>12</v>
      </c>
      <c r="R71" t="s">
        <v>12</v>
      </c>
      <c r="S71">
        <v>0</v>
      </c>
      <c r="T71" s="5">
        <v>0</v>
      </c>
      <c r="U71" s="5"/>
      <c r="V71" s="5"/>
    </row>
    <row r="72" spans="1:22" x14ac:dyDescent="0.3">
      <c r="A72" t="s">
        <v>173</v>
      </c>
      <c r="B72" t="s">
        <v>12</v>
      </c>
      <c r="C72" t="s">
        <v>12</v>
      </c>
      <c r="D72" t="s">
        <v>12</v>
      </c>
      <c r="E72" t="s">
        <v>12</v>
      </c>
      <c r="F72">
        <v>0</v>
      </c>
      <c r="G72" s="5">
        <v>0</v>
      </c>
      <c r="H72" s="5">
        <f>AVERAGE(G72:G74)</f>
        <v>0</v>
      </c>
      <c r="I72" s="5">
        <f>_xlfn.STDEV.S(G72:G74)</f>
        <v>0</v>
      </c>
      <c r="N72" t="s">
        <v>173</v>
      </c>
      <c r="O72" t="s">
        <v>12</v>
      </c>
      <c r="P72" t="s">
        <v>12</v>
      </c>
      <c r="Q72" t="s">
        <v>12</v>
      </c>
      <c r="R72" t="s">
        <v>12</v>
      </c>
      <c r="S72">
        <v>0</v>
      </c>
      <c r="T72" s="5">
        <v>0</v>
      </c>
      <c r="U72" s="5">
        <f>AVERAGE(T72:T74)</f>
        <v>0</v>
      </c>
      <c r="V72" s="5">
        <f>_xlfn.STDEV.S(T72:T74)</f>
        <v>0</v>
      </c>
    </row>
    <row r="73" spans="1:22" x14ac:dyDescent="0.3">
      <c r="A73" t="s">
        <v>174</v>
      </c>
      <c r="B73" t="s">
        <v>12</v>
      </c>
      <c r="C73" t="s">
        <v>12</v>
      </c>
      <c r="D73" t="s">
        <v>12</v>
      </c>
      <c r="E73" t="s">
        <v>12</v>
      </c>
      <c r="F73">
        <v>0</v>
      </c>
      <c r="G73" s="5">
        <v>0</v>
      </c>
      <c r="H73" s="5"/>
      <c r="I73" s="5"/>
      <c r="N73" t="s">
        <v>174</v>
      </c>
      <c r="O73" t="s">
        <v>12</v>
      </c>
      <c r="P73" t="s">
        <v>12</v>
      </c>
      <c r="Q73" t="s">
        <v>12</v>
      </c>
      <c r="R73" t="s">
        <v>12</v>
      </c>
      <c r="S73">
        <v>0</v>
      </c>
      <c r="T73" s="5">
        <v>0</v>
      </c>
      <c r="U73" s="5"/>
      <c r="V73" s="5"/>
    </row>
    <row r="74" spans="1:22" x14ac:dyDescent="0.3">
      <c r="A74" t="s">
        <v>175</v>
      </c>
      <c r="B74" t="s">
        <v>12</v>
      </c>
      <c r="C74" t="s">
        <v>12</v>
      </c>
      <c r="D74" t="s">
        <v>12</v>
      </c>
      <c r="E74" t="s">
        <v>12</v>
      </c>
      <c r="F74">
        <v>0</v>
      </c>
      <c r="G74" s="5">
        <v>0</v>
      </c>
      <c r="H74" s="5"/>
      <c r="I74" s="5"/>
      <c r="N74" t="s">
        <v>175</v>
      </c>
      <c r="O74" t="s">
        <v>12</v>
      </c>
      <c r="P74" t="s">
        <v>12</v>
      </c>
      <c r="Q74" t="s">
        <v>12</v>
      </c>
      <c r="R74" t="s">
        <v>12</v>
      </c>
      <c r="S74">
        <v>0</v>
      </c>
      <c r="T74" s="5">
        <v>0</v>
      </c>
      <c r="U74" s="5"/>
      <c r="V74" s="5"/>
    </row>
    <row r="75" spans="1:22" x14ac:dyDescent="0.3">
      <c r="A75" t="s">
        <v>112</v>
      </c>
      <c r="B75" t="s">
        <v>12</v>
      </c>
      <c r="C75" t="s">
        <v>12</v>
      </c>
      <c r="D75" t="s">
        <v>12</v>
      </c>
      <c r="E75" t="s">
        <v>12</v>
      </c>
      <c r="F75">
        <v>0</v>
      </c>
      <c r="G75" s="5">
        <v>0</v>
      </c>
      <c r="H75" s="5">
        <f>AVERAGE(G75:G77)</f>
        <v>0</v>
      </c>
      <c r="I75" s="5">
        <f>_xlfn.STDEV.S(G75:G77)</f>
        <v>0</v>
      </c>
      <c r="N75" t="s">
        <v>112</v>
      </c>
      <c r="O75" t="s">
        <v>12</v>
      </c>
      <c r="P75" t="s">
        <v>12</v>
      </c>
      <c r="Q75" t="s">
        <v>12</v>
      </c>
      <c r="R75" t="s">
        <v>12</v>
      </c>
      <c r="S75">
        <v>0</v>
      </c>
      <c r="T75" s="5">
        <v>0</v>
      </c>
      <c r="U75" s="5">
        <f>AVERAGE(T75:T77)</f>
        <v>0</v>
      </c>
      <c r="V75" s="5">
        <f>_xlfn.STDEV.S(T75:T77)</f>
        <v>0</v>
      </c>
    </row>
    <row r="76" spans="1:22" x14ac:dyDescent="0.3">
      <c r="A76" t="s">
        <v>176</v>
      </c>
      <c r="B76" t="s">
        <v>12</v>
      </c>
      <c r="C76" t="s">
        <v>12</v>
      </c>
      <c r="D76" t="s">
        <v>12</v>
      </c>
      <c r="E76" t="s">
        <v>12</v>
      </c>
      <c r="F76">
        <v>0</v>
      </c>
      <c r="G76" s="5">
        <v>0</v>
      </c>
      <c r="H76" s="5"/>
      <c r="I76" s="5"/>
      <c r="N76" t="s">
        <v>176</v>
      </c>
      <c r="O76" t="s">
        <v>12</v>
      </c>
      <c r="P76" t="s">
        <v>12</v>
      </c>
      <c r="Q76" t="s">
        <v>12</v>
      </c>
      <c r="R76" t="s">
        <v>12</v>
      </c>
      <c r="S76">
        <v>0</v>
      </c>
      <c r="T76" s="5">
        <v>0</v>
      </c>
      <c r="U76" s="5"/>
      <c r="V76" s="5"/>
    </row>
    <row r="77" spans="1:22" x14ac:dyDescent="0.3">
      <c r="A77" t="s">
        <v>177</v>
      </c>
      <c r="B77" t="s">
        <v>12</v>
      </c>
      <c r="C77" t="s">
        <v>12</v>
      </c>
      <c r="D77" t="s">
        <v>12</v>
      </c>
      <c r="E77" t="s">
        <v>12</v>
      </c>
      <c r="F77">
        <v>0</v>
      </c>
      <c r="G77" s="5">
        <v>0</v>
      </c>
      <c r="H77" s="5"/>
      <c r="I77" s="5"/>
      <c r="N77" t="s">
        <v>177</v>
      </c>
      <c r="O77" t="s">
        <v>12</v>
      </c>
      <c r="P77" t="s">
        <v>12</v>
      </c>
      <c r="Q77" t="s">
        <v>12</v>
      </c>
      <c r="R77" t="s">
        <v>12</v>
      </c>
      <c r="S77">
        <v>0</v>
      </c>
      <c r="T77" s="5">
        <v>0</v>
      </c>
      <c r="U77" s="5"/>
      <c r="V77" s="5"/>
    </row>
    <row r="78" spans="1:22" x14ac:dyDescent="0.3">
      <c r="A78" t="s">
        <v>178</v>
      </c>
      <c r="B78" t="s">
        <v>12</v>
      </c>
      <c r="C78" t="s">
        <v>12</v>
      </c>
      <c r="D78" t="s">
        <v>12</v>
      </c>
      <c r="E78" t="s">
        <v>12</v>
      </c>
      <c r="F78">
        <v>0</v>
      </c>
      <c r="G78" s="5">
        <v>0</v>
      </c>
      <c r="H78" s="5">
        <f>AVERAGE(G78:G80)</f>
        <v>0</v>
      </c>
      <c r="I78" s="5">
        <f>_xlfn.STDEV.S(G78:G80)</f>
        <v>0</v>
      </c>
      <c r="N78" t="s">
        <v>178</v>
      </c>
      <c r="O78" t="s">
        <v>12</v>
      </c>
      <c r="P78" t="s">
        <v>12</v>
      </c>
      <c r="Q78" t="s">
        <v>12</v>
      </c>
      <c r="R78" t="s">
        <v>12</v>
      </c>
      <c r="S78">
        <v>0</v>
      </c>
      <c r="T78" s="5">
        <v>0</v>
      </c>
      <c r="U78" s="5">
        <f>AVERAGE(T78:T80)</f>
        <v>0</v>
      </c>
      <c r="V78" s="5">
        <f>_xlfn.STDEV.S(T78:T80)</f>
        <v>0</v>
      </c>
    </row>
    <row r="79" spans="1:22" x14ac:dyDescent="0.3">
      <c r="A79" t="s">
        <v>179</v>
      </c>
      <c r="B79" t="s">
        <v>12</v>
      </c>
      <c r="C79" t="s">
        <v>12</v>
      </c>
      <c r="D79" t="s">
        <v>12</v>
      </c>
      <c r="E79" t="s">
        <v>12</v>
      </c>
      <c r="F79">
        <v>0</v>
      </c>
      <c r="G79" s="5">
        <v>0</v>
      </c>
      <c r="H79" s="5"/>
      <c r="I79" s="5"/>
      <c r="N79" t="s">
        <v>179</v>
      </c>
      <c r="O79" t="s">
        <v>12</v>
      </c>
      <c r="P79" t="s">
        <v>12</v>
      </c>
      <c r="Q79" t="s">
        <v>12</v>
      </c>
      <c r="R79" t="s">
        <v>12</v>
      </c>
      <c r="S79">
        <v>0</v>
      </c>
      <c r="T79" s="5">
        <v>0</v>
      </c>
      <c r="U79" s="5"/>
      <c r="V79" s="5"/>
    </row>
    <row r="80" spans="1:22" x14ac:dyDescent="0.3">
      <c r="A80" t="s">
        <v>180</v>
      </c>
      <c r="B80" t="s">
        <v>12</v>
      </c>
      <c r="C80" t="s">
        <v>12</v>
      </c>
      <c r="D80" t="s">
        <v>12</v>
      </c>
      <c r="E80" t="s">
        <v>12</v>
      </c>
      <c r="F80">
        <v>0</v>
      </c>
      <c r="G80" s="5">
        <v>0</v>
      </c>
      <c r="H80" s="5"/>
      <c r="I80" s="5"/>
      <c r="N80" t="s">
        <v>180</v>
      </c>
      <c r="O80" t="s">
        <v>12</v>
      </c>
      <c r="P80" t="s">
        <v>12</v>
      </c>
      <c r="Q80" t="s">
        <v>12</v>
      </c>
      <c r="R80" t="s">
        <v>12</v>
      </c>
      <c r="S80">
        <v>0</v>
      </c>
      <c r="T80" s="5">
        <v>0</v>
      </c>
      <c r="U80" s="5"/>
      <c r="V80" s="5"/>
    </row>
    <row r="81" spans="1:22" x14ac:dyDescent="0.3">
      <c r="A81" t="s">
        <v>111</v>
      </c>
      <c r="B81" t="s">
        <v>12</v>
      </c>
      <c r="C81" t="s">
        <v>12</v>
      </c>
      <c r="D81" t="s">
        <v>12</v>
      </c>
      <c r="E81" t="s">
        <v>12</v>
      </c>
      <c r="F81">
        <v>0</v>
      </c>
      <c r="G81" s="5">
        <v>0</v>
      </c>
      <c r="H81" s="3">
        <f>AVERAGE(G81:G83)</f>
        <v>3.3457947115974824</v>
      </c>
      <c r="I81" s="3">
        <f>_xlfn.STDEV.S(G81:G83)</f>
        <v>5.7950864321820976</v>
      </c>
      <c r="J81" s="2"/>
      <c r="K81" s="2"/>
      <c r="L81" s="2"/>
      <c r="N81" t="s">
        <v>111</v>
      </c>
      <c r="O81" t="s">
        <v>12</v>
      </c>
      <c r="P81" t="s">
        <v>12</v>
      </c>
      <c r="Q81" t="s">
        <v>12</v>
      </c>
      <c r="R81" t="s">
        <v>12</v>
      </c>
      <c r="S81">
        <v>0</v>
      </c>
      <c r="T81" s="5">
        <v>0</v>
      </c>
      <c r="U81" s="5">
        <f>AVERAGE(T81:T83)</f>
        <v>0</v>
      </c>
      <c r="V81" s="5">
        <f>_xlfn.STDEV.S(T81:T83)</f>
        <v>0</v>
      </c>
    </row>
    <row r="82" spans="1:22" x14ac:dyDescent="0.3">
      <c r="A82" t="s">
        <v>181</v>
      </c>
      <c r="B82" t="s">
        <v>12</v>
      </c>
      <c r="C82" t="s">
        <v>12</v>
      </c>
      <c r="D82" t="s">
        <v>18</v>
      </c>
      <c r="E82" t="s">
        <v>16</v>
      </c>
      <c r="F82" s="5">
        <v>23.52</v>
      </c>
      <c r="G82" s="5">
        <v>10.037384134792447</v>
      </c>
      <c r="H82" s="5"/>
      <c r="I82" s="5"/>
      <c r="N82" t="s">
        <v>181</v>
      </c>
      <c r="O82" t="s">
        <v>12</v>
      </c>
      <c r="P82" t="s">
        <v>12</v>
      </c>
      <c r="Q82" t="s">
        <v>12</v>
      </c>
      <c r="R82" t="s">
        <v>12</v>
      </c>
      <c r="S82">
        <v>0</v>
      </c>
      <c r="T82" s="5">
        <v>0</v>
      </c>
      <c r="U82" s="5"/>
      <c r="V82" s="5"/>
    </row>
    <row r="83" spans="1:22" x14ac:dyDescent="0.3">
      <c r="A83" t="s">
        <v>182</v>
      </c>
      <c r="B83" t="s">
        <v>12</v>
      </c>
      <c r="C83" t="s">
        <v>12</v>
      </c>
      <c r="D83" t="s">
        <v>12</v>
      </c>
      <c r="E83" t="s">
        <v>12</v>
      </c>
      <c r="F83">
        <v>0</v>
      </c>
      <c r="G83" s="5">
        <v>0</v>
      </c>
      <c r="H83" s="5"/>
      <c r="I83" s="5"/>
      <c r="N83" t="s">
        <v>182</v>
      </c>
      <c r="O83" t="s">
        <v>12</v>
      </c>
      <c r="P83" t="s">
        <v>12</v>
      </c>
      <c r="Q83" t="s">
        <v>12</v>
      </c>
      <c r="R83" t="s">
        <v>12</v>
      </c>
      <c r="S83">
        <v>0</v>
      </c>
      <c r="T83" s="5">
        <v>0</v>
      </c>
      <c r="U83" s="5"/>
      <c r="V83" s="5"/>
    </row>
    <row r="84" spans="1:22" x14ac:dyDescent="0.3">
      <c r="A84" t="s">
        <v>183</v>
      </c>
      <c r="B84" t="s">
        <v>12</v>
      </c>
      <c r="C84" t="s">
        <v>12</v>
      </c>
      <c r="D84" t="s">
        <v>12</v>
      </c>
      <c r="E84" t="s">
        <v>12</v>
      </c>
      <c r="F84">
        <v>0</v>
      </c>
      <c r="G84" s="5">
        <v>0</v>
      </c>
      <c r="H84" s="5">
        <f>AVERAGE(G84:G86)</f>
        <v>0</v>
      </c>
      <c r="I84" s="5">
        <f>_xlfn.STDEV.S(G84:G86)</f>
        <v>0</v>
      </c>
      <c r="N84" t="s">
        <v>183</v>
      </c>
      <c r="O84" t="s">
        <v>12</v>
      </c>
      <c r="P84" t="s">
        <v>12</v>
      </c>
      <c r="Q84" t="s">
        <v>12</v>
      </c>
      <c r="R84" t="s">
        <v>12</v>
      </c>
      <c r="S84">
        <v>0</v>
      </c>
      <c r="T84" s="5">
        <v>0</v>
      </c>
      <c r="U84" s="5">
        <f>AVERAGE(T84:T86)</f>
        <v>0</v>
      </c>
      <c r="V84" s="5">
        <f>_xlfn.STDEV.S(T84:T86)</f>
        <v>0</v>
      </c>
    </row>
    <row r="85" spans="1:22" x14ac:dyDescent="0.3">
      <c r="A85" t="s">
        <v>184</v>
      </c>
      <c r="B85" t="s">
        <v>12</v>
      </c>
      <c r="C85" t="s">
        <v>12</v>
      </c>
      <c r="D85" t="s">
        <v>12</v>
      </c>
      <c r="E85" t="s">
        <v>12</v>
      </c>
      <c r="F85">
        <v>0</v>
      </c>
      <c r="G85" s="5">
        <v>0</v>
      </c>
      <c r="H85" s="5"/>
      <c r="I85" s="5"/>
      <c r="N85" t="s">
        <v>184</v>
      </c>
      <c r="O85" t="s">
        <v>12</v>
      </c>
      <c r="P85" t="s">
        <v>12</v>
      </c>
      <c r="Q85" t="s">
        <v>12</v>
      </c>
      <c r="R85" t="s">
        <v>12</v>
      </c>
      <c r="S85">
        <v>0</v>
      </c>
      <c r="T85" s="5">
        <v>0</v>
      </c>
      <c r="U85" s="5"/>
      <c r="V85" s="5"/>
    </row>
    <row r="86" spans="1:22" x14ac:dyDescent="0.3">
      <c r="A86" t="s">
        <v>185</v>
      </c>
      <c r="B86" t="s">
        <v>12</v>
      </c>
      <c r="C86" t="s">
        <v>12</v>
      </c>
      <c r="D86" t="s">
        <v>12</v>
      </c>
      <c r="E86" t="s">
        <v>12</v>
      </c>
      <c r="F86">
        <v>0</v>
      </c>
      <c r="G86" s="5">
        <v>0</v>
      </c>
      <c r="H86" s="5"/>
      <c r="I86" s="5"/>
      <c r="N86" t="s">
        <v>185</v>
      </c>
      <c r="O86" t="s">
        <v>12</v>
      </c>
      <c r="P86" t="s">
        <v>12</v>
      </c>
      <c r="Q86" t="s">
        <v>12</v>
      </c>
      <c r="R86" t="s">
        <v>12</v>
      </c>
      <c r="S86">
        <v>0</v>
      </c>
      <c r="T86" s="5">
        <v>0</v>
      </c>
      <c r="U86" s="5"/>
      <c r="V86" s="5"/>
    </row>
    <row r="87" spans="1:22" x14ac:dyDescent="0.3">
      <c r="A87" t="s">
        <v>113</v>
      </c>
      <c r="B87" t="s">
        <v>12</v>
      </c>
      <c r="C87" t="s">
        <v>12</v>
      </c>
      <c r="D87" t="s">
        <v>12</v>
      </c>
      <c r="E87" t="s">
        <v>12</v>
      </c>
      <c r="F87">
        <v>0</v>
      </c>
      <c r="G87" s="5">
        <v>0</v>
      </c>
      <c r="H87" s="5">
        <f>AVERAGE(G87:G89)</f>
        <v>0</v>
      </c>
      <c r="I87" s="5">
        <f>_xlfn.STDEV.S(G87:G89)</f>
        <v>0</v>
      </c>
      <c r="N87" t="s">
        <v>113</v>
      </c>
      <c r="O87" t="s">
        <v>12</v>
      </c>
      <c r="P87" t="s">
        <v>12</v>
      </c>
      <c r="Q87" t="s">
        <v>12</v>
      </c>
      <c r="R87" t="s">
        <v>12</v>
      </c>
      <c r="S87">
        <v>0</v>
      </c>
      <c r="T87" s="5">
        <v>0</v>
      </c>
      <c r="U87" s="5">
        <f>AVERAGE(T87:T89)</f>
        <v>0</v>
      </c>
      <c r="V87" s="5">
        <f>_xlfn.STDEV.S(T87:T89)</f>
        <v>0</v>
      </c>
    </row>
    <row r="88" spans="1:22" x14ac:dyDescent="0.3">
      <c r="A88" t="s">
        <v>186</v>
      </c>
      <c r="B88" t="s">
        <v>12</v>
      </c>
      <c r="C88" t="s">
        <v>12</v>
      </c>
      <c r="D88" t="s">
        <v>12</v>
      </c>
      <c r="E88" t="s">
        <v>12</v>
      </c>
      <c r="F88">
        <v>0</v>
      </c>
      <c r="G88" s="5">
        <v>0</v>
      </c>
      <c r="H88" s="5"/>
      <c r="I88" s="5"/>
      <c r="N88" t="s">
        <v>186</v>
      </c>
      <c r="O88" t="s">
        <v>12</v>
      </c>
      <c r="P88" t="s">
        <v>12</v>
      </c>
      <c r="Q88" t="s">
        <v>12</v>
      </c>
      <c r="R88" t="s">
        <v>12</v>
      </c>
      <c r="S88">
        <v>0</v>
      </c>
      <c r="T88" s="5">
        <v>0</v>
      </c>
      <c r="U88" s="5"/>
      <c r="V88" s="5"/>
    </row>
    <row r="89" spans="1:22" x14ac:dyDescent="0.3">
      <c r="A89" t="s">
        <v>187</v>
      </c>
      <c r="B89" t="s">
        <v>12</v>
      </c>
      <c r="C89" t="s">
        <v>12</v>
      </c>
      <c r="D89" t="s">
        <v>12</v>
      </c>
      <c r="E89" t="s">
        <v>12</v>
      </c>
      <c r="F89">
        <v>0</v>
      </c>
      <c r="G89" s="5">
        <v>0</v>
      </c>
      <c r="H89" s="5"/>
      <c r="I89" s="5"/>
      <c r="N89" t="s">
        <v>187</v>
      </c>
      <c r="O89" t="s">
        <v>12</v>
      </c>
      <c r="P89" t="s">
        <v>12</v>
      </c>
      <c r="Q89" t="s">
        <v>12</v>
      </c>
      <c r="R89" t="s">
        <v>12</v>
      </c>
      <c r="S89">
        <v>0</v>
      </c>
      <c r="T89" s="5">
        <v>0</v>
      </c>
      <c r="U89" s="5"/>
      <c r="V89" s="5"/>
    </row>
    <row r="90" spans="1:22" x14ac:dyDescent="0.3">
      <c r="A90" t="s">
        <v>188</v>
      </c>
      <c r="B90" t="s">
        <v>12</v>
      </c>
      <c r="C90" t="s">
        <v>12</v>
      </c>
      <c r="D90" t="s">
        <v>12</v>
      </c>
      <c r="E90" t="s">
        <v>12</v>
      </c>
      <c r="F90">
        <v>0</v>
      </c>
      <c r="G90" s="5">
        <v>0</v>
      </c>
      <c r="H90" s="5">
        <f>AVERAGE(G90:G92)</f>
        <v>0</v>
      </c>
      <c r="I90" s="5">
        <f>_xlfn.STDEV.S(G90:G92)</f>
        <v>0</v>
      </c>
      <c r="N90" t="s">
        <v>188</v>
      </c>
      <c r="O90" t="s">
        <v>12</v>
      </c>
      <c r="P90" t="s">
        <v>12</v>
      </c>
      <c r="Q90" t="s">
        <v>12</v>
      </c>
      <c r="R90" t="s">
        <v>12</v>
      </c>
      <c r="S90">
        <v>0</v>
      </c>
      <c r="T90" s="5">
        <v>0</v>
      </c>
      <c r="U90" s="5">
        <f>AVERAGE(T90:T92)</f>
        <v>0</v>
      </c>
      <c r="V90" s="5">
        <f>_xlfn.STDEV.S(T90:T92)</f>
        <v>0</v>
      </c>
    </row>
    <row r="91" spans="1:22" x14ac:dyDescent="0.3">
      <c r="A91" t="s">
        <v>189</v>
      </c>
      <c r="B91" t="s">
        <v>12</v>
      </c>
      <c r="C91" t="s">
        <v>12</v>
      </c>
      <c r="D91" t="s">
        <v>12</v>
      </c>
      <c r="E91" t="s">
        <v>12</v>
      </c>
      <c r="F91">
        <v>0</v>
      </c>
      <c r="G91" s="5">
        <v>0</v>
      </c>
      <c r="H91" s="5"/>
      <c r="I91" s="5"/>
      <c r="N91" t="s">
        <v>189</v>
      </c>
      <c r="O91" t="s">
        <v>12</v>
      </c>
      <c r="P91" t="s">
        <v>12</v>
      </c>
      <c r="Q91" t="s">
        <v>12</v>
      </c>
      <c r="R91" t="s">
        <v>12</v>
      </c>
      <c r="S91">
        <v>0</v>
      </c>
      <c r="T91" s="5">
        <v>0</v>
      </c>
      <c r="U91" s="5"/>
      <c r="V91" s="5"/>
    </row>
    <row r="92" spans="1:22" x14ac:dyDescent="0.3">
      <c r="A92" t="s">
        <v>190</v>
      </c>
      <c r="B92" t="s">
        <v>12</v>
      </c>
      <c r="C92" t="s">
        <v>12</v>
      </c>
      <c r="D92" t="s">
        <v>12</v>
      </c>
      <c r="E92" t="s">
        <v>12</v>
      </c>
      <c r="F92">
        <v>0</v>
      </c>
      <c r="G92" s="5">
        <v>0</v>
      </c>
      <c r="H92" s="5"/>
      <c r="I92" s="5"/>
      <c r="N92" t="s">
        <v>190</v>
      </c>
      <c r="O92" t="s">
        <v>12</v>
      </c>
      <c r="P92" t="s">
        <v>12</v>
      </c>
      <c r="Q92" t="s">
        <v>12</v>
      </c>
      <c r="R92" t="s">
        <v>12</v>
      </c>
      <c r="S92">
        <v>0</v>
      </c>
      <c r="T92" s="5">
        <v>0</v>
      </c>
      <c r="U92" s="5"/>
      <c r="V92" s="5"/>
    </row>
    <row r="93" spans="1:22" x14ac:dyDescent="0.3">
      <c r="A93" t="s">
        <v>114</v>
      </c>
      <c r="B93" t="s">
        <v>12</v>
      </c>
      <c r="C93" t="s">
        <v>12</v>
      </c>
      <c r="D93" t="s">
        <v>12</v>
      </c>
      <c r="E93" t="s">
        <v>12</v>
      </c>
      <c r="F93">
        <v>0</v>
      </c>
      <c r="G93" s="5">
        <v>0</v>
      </c>
      <c r="H93" s="5">
        <f>AVERAGE(G93:G95)</f>
        <v>0</v>
      </c>
      <c r="I93" s="5">
        <f>_xlfn.STDEV.S(G93:G95)</f>
        <v>0</v>
      </c>
      <c r="N93" t="s">
        <v>114</v>
      </c>
      <c r="O93" t="s">
        <v>12</v>
      </c>
      <c r="P93" t="s">
        <v>12</v>
      </c>
      <c r="Q93" t="s">
        <v>12</v>
      </c>
      <c r="R93" t="s">
        <v>12</v>
      </c>
      <c r="S93">
        <v>0</v>
      </c>
      <c r="T93" s="5">
        <v>0</v>
      </c>
      <c r="U93" s="5">
        <f>AVERAGE(T93:T95)</f>
        <v>0</v>
      </c>
      <c r="V93" s="5">
        <f>_xlfn.STDEV.S(T93:T95)</f>
        <v>0</v>
      </c>
    </row>
    <row r="94" spans="1:22" x14ac:dyDescent="0.3">
      <c r="A94" t="s">
        <v>191</v>
      </c>
      <c r="B94" t="s">
        <v>12</v>
      </c>
      <c r="C94" t="s">
        <v>12</v>
      </c>
      <c r="D94" t="s">
        <v>12</v>
      </c>
      <c r="E94" t="s">
        <v>12</v>
      </c>
      <c r="F94">
        <v>0</v>
      </c>
      <c r="G94" s="5">
        <v>0</v>
      </c>
      <c r="H94" s="5"/>
      <c r="I94" s="5"/>
      <c r="N94" t="s">
        <v>191</v>
      </c>
      <c r="O94" t="s">
        <v>12</v>
      </c>
      <c r="P94" t="s">
        <v>12</v>
      </c>
      <c r="Q94" t="s">
        <v>12</v>
      </c>
      <c r="R94" t="s">
        <v>12</v>
      </c>
      <c r="S94">
        <v>0</v>
      </c>
      <c r="T94" s="5">
        <v>0</v>
      </c>
      <c r="U94" s="5"/>
      <c r="V94" s="5"/>
    </row>
    <row r="95" spans="1:22" x14ac:dyDescent="0.3">
      <c r="A95" t="s">
        <v>192</v>
      </c>
      <c r="B95" t="s">
        <v>12</v>
      </c>
      <c r="C95" t="s">
        <v>12</v>
      </c>
      <c r="D95" t="s">
        <v>12</v>
      </c>
      <c r="E95" t="s">
        <v>12</v>
      </c>
      <c r="F95">
        <v>0</v>
      </c>
      <c r="G95" s="5">
        <v>0</v>
      </c>
      <c r="H95" s="5"/>
      <c r="I95" s="5"/>
      <c r="N95" t="s">
        <v>192</v>
      </c>
      <c r="O95" t="s">
        <v>12</v>
      </c>
      <c r="P95" t="s">
        <v>12</v>
      </c>
      <c r="Q95" t="s">
        <v>12</v>
      </c>
      <c r="R95" t="s">
        <v>12</v>
      </c>
      <c r="S95">
        <v>0</v>
      </c>
      <c r="T95" s="5">
        <v>0</v>
      </c>
      <c r="U95" s="5"/>
      <c r="V95" s="5"/>
    </row>
    <row r="96" spans="1:22" x14ac:dyDescent="0.3">
      <c r="A96" t="s">
        <v>84</v>
      </c>
      <c r="B96" t="s">
        <v>12</v>
      </c>
      <c r="C96" t="s">
        <v>12</v>
      </c>
      <c r="D96" t="s">
        <v>12</v>
      </c>
      <c r="E96" t="s">
        <v>12</v>
      </c>
      <c r="F96">
        <v>0</v>
      </c>
      <c r="G96" s="5">
        <v>0</v>
      </c>
      <c r="H96" s="5">
        <f>AVERAGE(G96:G98)</f>
        <v>0</v>
      </c>
      <c r="I96" s="5">
        <f>_xlfn.STDEV.S(G96:G98)</f>
        <v>0</v>
      </c>
      <c r="N96" t="s">
        <v>84</v>
      </c>
      <c r="O96" t="s">
        <v>12</v>
      </c>
      <c r="P96" t="s">
        <v>12</v>
      </c>
      <c r="Q96" t="s">
        <v>12</v>
      </c>
      <c r="R96" t="s">
        <v>12</v>
      </c>
      <c r="S96">
        <v>0</v>
      </c>
      <c r="T96" s="5">
        <v>0</v>
      </c>
      <c r="U96" s="5">
        <f>AVERAGE(T96:T98)</f>
        <v>0</v>
      </c>
      <c r="V96" s="5">
        <f>_xlfn.STDEV.S(T96:T98)</f>
        <v>0</v>
      </c>
    </row>
    <row r="97" spans="1:22" x14ac:dyDescent="0.3">
      <c r="A97" t="s">
        <v>85</v>
      </c>
      <c r="B97" t="s">
        <v>12</v>
      </c>
      <c r="C97" t="s">
        <v>12</v>
      </c>
      <c r="D97" t="s">
        <v>12</v>
      </c>
      <c r="E97" t="s">
        <v>12</v>
      </c>
      <c r="F97">
        <v>0</v>
      </c>
      <c r="G97" s="5">
        <v>0</v>
      </c>
      <c r="H97" s="5"/>
      <c r="I97" s="5"/>
      <c r="N97" t="s">
        <v>85</v>
      </c>
      <c r="O97" t="s">
        <v>12</v>
      </c>
      <c r="P97" t="s">
        <v>12</v>
      </c>
      <c r="Q97" t="s">
        <v>12</v>
      </c>
      <c r="R97" t="s">
        <v>12</v>
      </c>
      <c r="S97">
        <v>0</v>
      </c>
      <c r="T97" s="5">
        <v>0</v>
      </c>
      <c r="U97" s="5"/>
      <c r="V97" s="5"/>
    </row>
    <row r="98" spans="1:22" x14ac:dyDescent="0.3">
      <c r="A98" t="s">
        <v>86</v>
      </c>
      <c r="B98" t="s">
        <v>12</v>
      </c>
      <c r="C98" t="s">
        <v>12</v>
      </c>
      <c r="D98" t="s">
        <v>12</v>
      </c>
      <c r="E98" t="s">
        <v>12</v>
      </c>
      <c r="F98">
        <v>0</v>
      </c>
      <c r="G98" s="5">
        <v>0</v>
      </c>
      <c r="H98" s="5"/>
      <c r="I98" s="5"/>
      <c r="N98" t="s">
        <v>86</v>
      </c>
      <c r="O98" t="s">
        <v>12</v>
      </c>
      <c r="P98" t="s">
        <v>12</v>
      </c>
      <c r="Q98" t="s">
        <v>12</v>
      </c>
      <c r="R98" t="s">
        <v>12</v>
      </c>
      <c r="S98">
        <v>0</v>
      </c>
      <c r="T98" s="5">
        <v>0</v>
      </c>
      <c r="U98" s="5"/>
      <c r="V98" s="5"/>
    </row>
    <row r="99" spans="1:22" x14ac:dyDescent="0.3">
      <c r="A99" t="s">
        <v>115</v>
      </c>
      <c r="B99" t="s">
        <v>89</v>
      </c>
      <c r="C99" t="s">
        <v>18</v>
      </c>
      <c r="D99" t="s">
        <v>16</v>
      </c>
      <c r="E99" t="s">
        <v>16</v>
      </c>
      <c r="F99" s="5">
        <v>40.130000000000003</v>
      </c>
      <c r="G99" s="5">
        <v>14.893674327333045</v>
      </c>
      <c r="H99" s="5">
        <f>AVERAGE(G99:G101)</f>
        <v>18.607505237761966</v>
      </c>
      <c r="I99" s="3">
        <f>_xlfn.STDEV.S(G99:G101)</f>
        <v>5.6024233075976104</v>
      </c>
      <c r="J99" s="2"/>
      <c r="K99" s="2"/>
      <c r="L99" s="2"/>
      <c r="N99" t="s">
        <v>115</v>
      </c>
      <c r="O99" t="s">
        <v>16</v>
      </c>
      <c r="P99" t="s">
        <v>12</v>
      </c>
      <c r="Q99" t="s">
        <v>12</v>
      </c>
      <c r="R99" t="s">
        <v>12</v>
      </c>
      <c r="S99" s="5">
        <v>42.05</v>
      </c>
      <c r="T99" s="5">
        <v>15.6062548084813</v>
      </c>
      <c r="U99" s="3">
        <f>AVERAGE(T99:T101)</f>
        <v>5.2020849361604329</v>
      </c>
      <c r="V99" s="3">
        <f>_xlfn.STDEV.S(T99:T101)</f>
        <v>9.0102754147185689</v>
      </c>
    </row>
    <row r="100" spans="1:22" x14ac:dyDescent="0.3">
      <c r="A100" t="s">
        <v>193</v>
      </c>
      <c r="B100" t="s">
        <v>18</v>
      </c>
      <c r="C100" t="s">
        <v>16</v>
      </c>
      <c r="D100" t="s">
        <v>12</v>
      </c>
      <c r="E100" t="s">
        <v>16</v>
      </c>
      <c r="F100" s="5">
        <v>42.78</v>
      </c>
      <c r="G100" s="5">
        <v>15.877183845584542</v>
      </c>
      <c r="H100" s="5"/>
      <c r="I100" s="5"/>
      <c r="N100" t="s">
        <v>193</v>
      </c>
      <c r="O100" t="s">
        <v>12</v>
      </c>
      <c r="P100" t="s">
        <v>12</v>
      </c>
      <c r="Q100" t="s">
        <v>12</v>
      </c>
      <c r="R100" t="s">
        <v>12</v>
      </c>
      <c r="S100">
        <v>0</v>
      </c>
      <c r="T100" s="5">
        <v>0</v>
      </c>
      <c r="U100" s="3"/>
      <c r="V100" s="3"/>
    </row>
    <row r="101" spans="1:22" x14ac:dyDescent="0.3">
      <c r="A101" t="s">
        <v>194</v>
      </c>
      <c r="B101" t="s">
        <v>18</v>
      </c>
      <c r="C101" t="s">
        <v>16</v>
      </c>
      <c r="D101" t="s">
        <v>12</v>
      </c>
      <c r="E101" t="s">
        <v>12</v>
      </c>
      <c r="F101" s="5">
        <v>67.5</v>
      </c>
      <c r="G101" s="5">
        <v>25.051657540368314</v>
      </c>
      <c r="H101" s="5"/>
      <c r="I101" s="5"/>
      <c r="N101" t="s">
        <v>194</v>
      </c>
      <c r="O101" t="s">
        <v>12</v>
      </c>
      <c r="P101" t="s">
        <v>12</v>
      </c>
      <c r="Q101" t="s">
        <v>12</v>
      </c>
      <c r="R101" t="s">
        <v>12</v>
      </c>
      <c r="S101">
        <v>0</v>
      </c>
      <c r="T101" s="5">
        <v>0</v>
      </c>
      <c r="U101" s="3"/>
      <c r="V101" s="3"/>
    </row>
    <row r="102" spans="1:22" x14ac:dyDescent="0.3">
      <c r="A102" t="s">
        <v>195</v>
      </c>
      <c r="B102" t="s">
        <v>18</v>
      </c>
      <c r="C102" t="s">
        <v>16</v>
      </c>
      <c r="D102" t="s">
        <v>16</v>
      </c>
      <c r="E102" t="s">
        <v>12</v>
      </c>
      <c r="F102" s="5">
        <v>25.72</v>
      </c>
      <c r="G102" s="5">
        <v>15.739146881740533</v>
      </c>
      <c r="H102" s="5">
        <f>AVERAGE(G102:G104)</f>
        <v>17.891142729360578</v>
      </c>
      <c r="I102" s="3">
        <f>_xlfn.STDEV.S(G102:G104)</f>
        <v>3.3785199816397493</v>
      </c>
      <c r="J102" s="2"/>
      <c r="K102" s="2"/>
      <c r="L102" s="2"/>
      <c r="N102" t="s">
        <v>195</v>
      </c>
      <c r="O102" t="s">
        <v>16</v>
      </c>
      <c r="P102" t="s">
        <v>12</v>
      </c>
      <c r="Q102" t="s">
        <v>12</v>
      </c>
      <c r="R102" t="s">
        <v>12</v>
      </c>
      <c r="S102" s="5">
        <v>28.78</v>
      </c>
      <c r="T102" s="5">
        <v>17.611689240143566</v>
      </c>
      <c r="U102" s="3">
        <f>AVERAGE(T102:T104)</f>
        <v>5.8705630800478552</v>
      </c>
      <c r="V102" s="5">
        <f>_xlfn.STDEV.S(T102:T104)</f>
        <v>10.168113523680924</v>
      </c>
    </row>
    <row r="103" spans="1:22" x14ac:dyDescent="0.3">
      <c r="A103" t="s">
        <v>196</v>
      </c>
      <c r="B103" t="s">
        <v>16</v>
      </c>
      <c r="C103" t="s">
        <v>12</v>
      </c>
      <c r="D103" t="s">
        <v>12</v>
      </c>
      <c r="E103" t="s">
        <v>12</v>
      </c>
      <c r="F103" s="5">
        <v>35.6</v>
      </c>
      <c r="G103" s="5">
        <v>21.785133319983011</v>
      </c>
      <c r="H103" s="5"/>
      <c r="I103" s="5"/>
      <c r="N103" t="s">
        <v>196</v>
      </c>
      <c r="O103" t="s">
        <v>12</v>
      </c>
      <c r="P103" t="s">
        <v>12</v>
      </c>
      <c r="Q103" t="s">
        <v>12</v>
      </c>
      <c r="R103" t="s">
        <v>12</v>
      </c>
      <c r="S103">
        <v>0</v>
      </c>
      <c r="T103" s="5">
        <v>0</v>
      </c>
      <c r="U103" s="3"/>
      <c r="V103" s="3"/>
    </row>
    <row r="104" spans="1:22" x14ac:dyDescent="0.3">
      <c r="A104" t="s">
        <v>197</v>
      </c>
      <c r="B104" t="s">
        <v>18</v>
      </c>
      <c r="C104" t="s">
        <v>16</v>
      </c>
      <c r="D104" t="s">
        <v>12</v>
      </c>
      <c r="E104" t="s">
        <v>12</v>
      </c>
      <c r="F104" s="5">
        <v>26.39</v>
      </c>
      <c r="G104" s="5">
        <v>16.149147986358191</v>
      </c>
      <c r="H104" s="5"/>
      <c r="I104" s="5"/>
      <c r="N104" t="s">
        <v>197</v>
      </c>
      <c r="O104" t="s">
        <v>12</v>
      </c>
      <c r="P104" t="s">
        <v>12</v>
      </c>
      <c r="Q104" t="s">
        <v>12</v>
      </c>
      <c r="R104" t="s">
        <v>12</v>
      </c>
      <c r="S104">
        <v>0</v>
      </c>
      <c r="T104" s="5">
        <v>0</v>
      </c>
      <c r="U104" s="3"/>
      <c r="V104" s="3"/>
    </row>
    <row r="105" spans="1:22" x14ac:dyDescent="0.3">
      <c r="A105" t="s">
        <v>116</v>
      </c>
      <c r="B105" t="s">
        <v>12</v>
      </c>
      <c r="C105" t="s">
        <v>12</v>
      </c>
      <c r="D105" t="s">
        <v>12</v>
      </c>
      <c r="E105" t="s">
        <v>12</v>
      </c>
      <c r="F105">
        <v>0</v>
      </c>
      <c r="G105" s="5">
        <v>0</v>
      </c>
      <c r="H105" s="5">
        <f>AVERAGE(G105:G107)</f>
        <v>0</v>
      </c>
      <c r="I105" s="5">
        <f>_xlfn.STDEV.S(G105:G107)</f>
        <v>0</v>
      </c>
      <c r="N105" t="s">
        <v>116</v>
      </c>
      <c r="O105" t="s">
        <v>12</v>
      </c>
      <c r="P105" t="s">
        <v>12</v>
      </c>
      <c r="Q105" t="s">
        <v>12</v>
      </c>
      <c r="R105" t="s">
        <v>12</v>
      </c>
      <c r="S105">
        <v>0</v>
      </c>
      <c r="T105" s="5">
        <v>0</v>
      </c>
      <c r="U105" s="5">
        <f>AVERAGE(T105:T107)</f>
        <v>0</v>
      </c>
      <c r="V105" s="5">
        <f>_xlfn.STDEV.S(T105:T107)</f>
        <v>0</v>
      </c>
    </row>
    <row r="106" spans="1:22" x14ac:dyDescent="0.3">
      <c r="A106" t="s">
        <v>198</v>
      </c>
      <c r="B106" t="s">
        <v>12</v>
      </c>
      <c r="C106" t="s">
        <v>12</v>
      </c>
      <c r="D106" t="s">
        <v>12</v>
      </c>
      <c r="E106" t="s">
        <v>12</v>
      </c>
      <c r="F106">
        <v>0</v>
      </c>
      <c r="G106" s="5">
        <v>0</v>
      </c>
      <c r="H106" s="5"/>
      <c r="I106" s="5"/>
      <c r="N106" t="s">
        <v>198</v>
      </c>
      <c r="O106" t="s">
        <v>12</v>
      </c>
      <c r="P106" t="s">
        <v>12</v>
      </c>
      <c r="Q106" t="s">
        <v>12</v>
      </c>
      <c r="R106" t="s">
        <v>12</v>
      </c>
      <c r="S106">
        <v>0</v>
      </c>
      <c r="T106" s="5">
        <v>0</v>
      </c>
      <c r="U106" s="5"/>
      <c r="V106" s="5"/>
    </row>
    <row r="107" spans="1:22" x14ac:dyDescent="0.3">
      <c r="A107" t="s">
        <v>199</v>
      </c>
      <c r="B107" t="s">
        <v>12</v>
      </c>
      <c r="C107" t="s">
        <v>12</v>
      </c>
      <c r="D107" t="s">
        <v>12</v>
      </c>
      <c r="E107" t="s">
        <v>12</v>
      </c>
      <c r="F107">
        <v>0</v>
      </c>
      <c r="G107" s="5">
        <v>0</v>
      </c>
      <c r="H107" s="5"/>
      <c r="I107" s="5"/>
      <c r="N107" t="s">
        <v>199</v>
      </c>
      <c r="O107" t="s">
        <v>12</v>
      </c>
      <c r="P107" t="s">
        <v>12</v>
      </c>
      <c r="Q107" t="s">
        <v>12</v>
      </c>
      <c r="R107" t="s">
        <v>12</v>
      </c>
      <c r="S107">
        <v>0</v>
      </c>
      <c r="T107" s="5">
        <v>0</v>
      </c>
      <c r="U107" s="5"/>
      <c r="V107" s="5"/>
    </row>
    <row r="108" spans="1:22" x14ac:dyDescent="0.3">
      <c r="A108" t="s">
        <v>200</v>
      </c>
      <c r="B108" t="s">
        <v>12</v>
      </c>
      <c r="C108" t="s">
        <v>12</v>
      </c>
      <c r="D108" t="s">
        <v>12</v>
      </c>
      <c r="E108" t="s">
        <v>12</v>
      </c>
      <c r="F108">
        <v>0</v>
      </c>
      <c r="G108" s="5">
        <v>0</v>
      </c>
      <c r="H108" s="5">
        <f>AVERAGE(G108:G110)</f>
        <v>0</v>
      </c>
      <c r="I108" s="5">
        <f>_xlfn.STDEV.S(G108:G110)</f>
        <v>0</v>
      </c>
      <c r="N108" t="s">
        <v>200</v>
      </c>
      <c r="O108" t="s">
        <v>12</v>
      </c>
      <c r="P108" t="s">
        <v>12</v>
      </c>
      <c r="Q108" t="s">
        <v>12</v>
      </c>
      <c r="R108" t="s">
        <v>12</v>
      </c>
      <c r="S108">
        <v>0</v>
      </c>
      <c r="T108" s="5">
        <v>0</v>
      </c>
      <c r="U108" s="5">
        <f>AVERAGE(T108:T110)</f>
        <v>0</v>
      </c>
      <c r="V108" s="5">
        <f>_xlfn.STDEV.S(T108:T110)</f>
        <v>0</v>
      </c>
    </row>
    <row r="109" spans="1:22" x14ac:dyDescent="0.3">
      <c r="A109" t="s">
        <v>201</v>
      </c>
      <c r="B109" t="s">
        <v>12</v>
      </c>
      <c r="C109" t="s">
        <v>12</v>
      </c>
      <c r="D109" t="s">
        <v>12</v>
      </c>
      <c r="E109" t="s">
        <v>12</v>
      </c>
      <c r="F109">
        <v>0</v>
      </c>
      <c r="G109" s="5">
        <v>0</v>
      </c>
      <c r="H109" s="5"/>
      <c r="I109" s="5"/>
      <c r="N109" t="s">
        <v>201</v>
      </c>
      <c r="O109" t="s">
        <v>12</v>
      </c>
      <c r="P109" t="s">
        <v>12</v>
      </c>
      <c r="Q109" t="s">
        <v>12</v>
      </c>
      <c r="R109" t="s">
        <v>12</v>
      </c>
      <c r="S109">
        <v>0</v>
      </c>
      <c r="T109" s="5">
        <v>0</v>
      </c>
      <c r="U109" s="5"/>
      <c r="V109" s="5"/>
    </row>
    <row r="110" spans="1:22" x14ac:dyDescent="0.3">
      <c r="A110" t="s">
        <v>202</v>
      </c>
      <c r="B110" t="s">
        <v>12</v>
      </c>
      <c r="C110" t="s">
        <v>12</v>
      </c>
      <c r="D110" t="s">
        <v>12</v>
      </c>
      <c r="E110" t="s">
        <v>12</v>
      </c>
      <c r="F110">
        <v>0</v>
      </c>
      <c r="G110" s="5">
        <v>0</v>
      </c>
      <c r="H110" s="5"/>
      <c r="I110" s="5"/>
      <c r="N110" t="s">
        <v>202</v>
      </c>
      <c r="O110" t="s">
        <v>12</v>
      </c>
      <c r="P110" t="s">
        <v>12</v>
      </c>
      <c r="Q110" t="s">
        <v>12</v>
      </c>
      <c r="R110" t="s">
        <v>12</v>
      </c>
      <c r="S110">
        <v>0</v>
      </c>
      <c r="T110" s="5">
        <v>0</v>
      </c>
      <c r="U110" s="5"/>
      <c r="V110" s="5"/>
    </row>
    <row r="111" spans="1:22" x14ac:dyDescent="0.3">
      <c r="A111" t="s">
        <v>117</v>
      </c>
      <c r="B111" t="s">
        <v>12</v>
      </c>
      <c r="C111" t="s">
        <v>12</v>
      </c>
      <c r="D111" t="s">
        <v>12</v>
      </c>
      <c r="E111" t="s">
        <v>12</v>
      </c>
      <c r="F111">
        <v>0</v>
      </c>
      <c r="G111" s="5">
        <v>0</v>
      </c>
      <c r="H111" s="5">
        <f>AVERAGE(G111:G113)</f>
        <v>0</v>
      </c>
      <c r="I111" s="5">
        <f>_xlfn.STDEV.S(G111:G113)</f>
        <v>0</v>
      </c>
      <c r="N111" t="s">
        <v>117</v>
      </c>
      <c r="O111" t="s">
        <v>12</v>
      </c>
      <c r="P111" t="s">
        <v>12</v>
      </c>
      <c r="Q111" t="s">
        <v>12</v>
      </c>
      <c r="R111" t="s">
        <v>12</v>
      </c>
      <c r="S111">
        <v>0</v>
      </c>
      <c r="T111" s="5">
        <v>0</v>
      </c>
      <c r="U111" s="5">
        <f>AVERAGE(T111:T113)</f>
        <v>0</v>
      </c>
      <c r="V111" s="5">
        <f>_xlfn.STDEV.S(T111:T113)</f>
        <v>0</v>
      </c>
    </row>
    <row r="112" spans="1:22" x14ac:dyDescent="0.3">
      <c r="A112" t="s">
        <v>203</v>
      </c>
      <c r="B112" t="s">
        <v>12</v>
      </c>
      <c r="C112" t="s">
        <v>12</v>
      </c>
      <c r="D112" t="s">
        <v>12</v>
      </c>
      <c r="E112" t="s">
        <v>12</v>
      </c>
      <c r="F112">
        <v>0</v>
      </c>
      <c r="G112" s="5">
        <v>0</v>
      </c>
      <c r="H112" s="5"/>
      <c r="I112" s="5"/>
      <c r="N112" t="s">
        <v>203</v>
      </c>
      <c r="O112" t="s">
        <v>12</v>
      </c>
      <c r="P112" t="s">
        <v>12</v>
      </c>
      <c r="Q112" t="s">
        <v>12</v>
      </c>
      <c r="R112" t="s">
        <v>12</v>
      </c>
      <c r="S112">
        <v>0</v>
      </c>
      <c r="T112" s="5">
        <v>0</v>
      </c>
      <c r="U112" s="5"/>
      <c r="V112" s="5"/>
    </row>
    <row r="113" spans="1:22" x14ac:dyDescent="0.3">
      <c r="A113" t="s">
        <v>204</v>
      </c>
      <c r="B113" t="s">
        <v>12</v>
      </c>
      <c r="C113" t="s">
        <v>12</v>
      </c>
      <c r="D113" t="s">
        <v>12</v>
      </c>
      <c r="E113" t="s">
        <v>12</v>
      </c>
      <c r="F113">
        <v>0</v>
      </c>
      <c r="G113" s="5">
        <v>0</v>
      </c>
      <c r="H113" s="5"/>
      <c r="I113" s="5"/>
      <c r="N113" t="s">
        <v>204</v>
      </c>
      <c r="O113" t="s">
        <v>12</v>
      </c>
      <c r="P113" t="s">
        <v>12</v>
      </c>
      <c r="Q113" t="s">
        <v>12</v>
      </c>
      <c r="R113" t="s">
        <v>12</v>
      </c>
      <c r="S113">
        <v>0</v>
      </c>
      <c r="T113" s="5">
        <v>0</v>
      </c>
      <c r="U113" s="5"/>
      <c r="V113" s="5"/>
    </row>
    <row r="114" spans="1:22" x14ac:dyDescent="0.3">
      <c r="A114" t="s">
        <v>205</v>
      </c>
      <c r="B114" t="s">
        <v>12</v>
      </c>
      <c r="C114" t="s">
        <v>12</v>
      </c>
      <c r="D114" t="s">
        <v>12</v>
      </c>
      <c r="E114" t="s">
        <v>12</v>
      </c>
      <c r="F114">
        <v>0</v>
      </c>
      <c r="G114" s="5">
        <v>0</v>
      </c>
      <c r="H114" s="5">
        <f>AVERAGE(G114:G116)</f>
        <v>0</v>
      </c>
      <c r="I114" s="5">
        <f>_xlfn.STDEV.S(G114:G116)</f>
        <v>0</v>
      </c>
      <c r="N114" t="s">
        <v>205</v>
      </c>
      <c r="O114" t="s">
        <v>12</v>
      </c>
      <c r="P114" t="s">
        <v>12</v>
      </c>
      <c r="Q114" t="s">
        <v>12</v>
      </c>
      <c r="R114" t="s">
        <v>12</v>
      </c>
      <c r="S114">
        <v>0</v>
      </c>
      <c r="T114" s="5">
        <v>0</v>
      </c>
      <c r="U114" s="5">
        <f>AVERAGE(T114:T116)</f>
        <v>0</v>
      </c>
      <c r="V114" s="5">
        <f>_xlfn.STDEV.S(T114:T116)</f>
        <v>0</v>
      </c>
    </row>
    <row r="115" spans="1:22" x14ac:dyDescent="0.3">
      <c r="A115" t="s">
        <v>206</v>
      </c>
      <c r="B115" t="s">
        <v>12</v>
      </c>
      <c r="C115" t="s">
        <v>12</v>
      </c>
      <c r="D115" t="s">
        <v>12</v>
      </c>
      <c r="E115" t="s">
        <v>12</v>
      </c>
      <c r="F115">
        <v>0</v>
      </c>
      <c r="G115" s="5">
        <v>0</v>
      </c>
      <c r="H115" s="5"/>
      <c r="I115" s="5"/>
      <c r="N115" t="s">
        <v>206</v>
      </c>
      <c r="O115" t="s">
        <v>12</v>
      </c>
      <c r="P115" t="s">
        <v>12</v>
      </c>
      <c r="Q115" t="s">
        <v>12</v>
      </c>
      <c r="R115" t="s">
        <v>12</v>
      </c>
      <c r="S115">
        <v>0</v>
      </c>
      <c r="T115" s="5">
        <v>0</v>
      </c>
      <c r="U115" s="5"/>
      <c r="V115" s="5"/>
    </row>
    <row r="116" spans="1:22" x14ac:dyDescent="0.3">
      <c r="A116" t="s">
        <v>207</v>
      </c>
      <c r="B116" t="s">
        <v>12</v>
      </c>
      <c r="C116" t="s">
        <v>12</v>
      </c>
      <c r="D116" t="s">
        <v>12</v>
      </c>
      <c r="E116" t="s">
        <v>12</v>
      </c>
      <c r="F116">
        <v>0</v>
      </c>
      <c r="G116" s="5">
        <v>0</v>
      </c>
      <c r="H116" s="5"/>
      <c r="I116" s="5"/>
      <c r="N116" t="s">
        <v>207</v>
      </c>
      <c r="O116" t="s">
        <v>12</v>
      </c>
      <c r="P116" t="s">
        <v>12</v>
      </c>
      <c r="Q116" t="s">
        <v>12</v>
      </c>
      <c r="R116" t="s">
        <v>12</v>
      </c>
      <c r="S116">
        <v>0</v>
      </c>
      <c r="T116" s="5">
        <v>0</v>
      </c>
      <c r="U116" s="5"/>
      <c r="V116" s="5"/>
    </row>
    <row r="117" spans="1:22" x14ac:dyDescent="0.3">
      <c r="A117" t="s">
        <v>118</v>
      </c>
      <c r="B117" t="s">
        <v>12</v>
      </c>
      <c r="C117" t="s">
        <v>12</v>
      </c>
      <c r="D117" t="s">
        <v>12</v>
      </c>
      <c r="E117" t="s">
        <v>12</v>
      </c>
      <c r="F117">
        <v>0</v>
      </c>
      <c r="G117" s="5">
        <v>0</v>
      </c>
      <c r="H117" s="5">
        <f>AVERAGE(G117:G119)</f>
        <v>0</v>
      </c>
      <c r="I117" s="5">
        <f>_xlfn.STDEV.S(G117:G119)</f>
        <v>0</v>
      </c>
      <c r="N117" t="s">
        <v>118</v>
      </c>
      <c r="O117" t="s">
        <v>12</v>
      </c>
      <c r="P117" t="s">
        <v>12</v>
      </c>
      <c r="Q117" t="s">
        <v>12</v>
      </c>
      <c r="R117" t="s">
        <v>12</v>
      </c>
      <c r="S117">
        <v>0</v>
      </c>
      <c r="T117" s="5">
        <v>0</v>
      </c>
      <c r="U117" s="5">
        <f>AVERAGE(T117:T119)</f>
        <v>0</v>
      </c>
      <c r="V117" s="5">
        <f>_xlfn.STDEV.S(T117:T119)</f>
        <v>0</v>
      </c>
    </row>
    <row r="118" spans="1:22" x14ac:dyDescent="0.3">
      <c r="A118" t="s">
        <v>208</v>
      </c>
      <c r="B118" t="s">
        <v>12</v>
      </c>
      <c r="C118" t="s">
        <v>12</v>
      </c>
      <c r="D118" t="s">
        <v>12</v>
      </c>
      <c r="E118" t="s">
        <v>12</v>
      </c>
      <c r="F118">
        <v>0</v>
      </c>
      <c r="G118" s="5">
        <v>0</v>
      </c>
      <c r="H118" s="5"/>
      <c r="I118" s="5"/>
      <c r="N118" t="s">
        <v>208</v>
      </c>
      <c r="O118" t="s">
        <v>12</v>
      </c>
      <c r="P118" t="s">
        <v>12</v>
      </c>
      <c r="Q118" t="s">
        <v>12</v>
      </c>
      <c r="R118" t="s">
        <v>12</v>
      </c>
      <c r="S118">
        <v>0</v>
      </c>
      <c r="T118" s="5">
        <v>0</v>
      </c>
      <c r="U118" s="5"/>
      <c r="V118" s="5"/>
    </row>
    <row r="119" spans="1:22" x14ac:dyDescent="0.3">
      <c r="A119" t="s">
        <v>209</v>
      </c>
      <c r="B119" t="s">
        <v>12</v>
      </c>
      <c r="C119" t="s">
        <v>12</v>
      </c>
      <c r="D119" t="s">
        <v>12</v>
      </c>
      <c r="E119" t="s">
        <v>12</v>
      </c>
      <c r="F119">
        <v>0</v>
      </c>
      <c r="G119" s="5">
        <v>0</v>
      </c>
      <c r="H119" s="5"/>
      <c r="I119" s="5"/>
      <c r="N119" t="s">
        <v>209</v>
      </c>
      <c r="O119" t="s">
        <v>12</v>
      </c>
      <c r="P119" t="s">
        <v>12</v>
      </c>
      <c r="Q119" t="s">
        <v>12</v>
      </c>
      <c r="R119" t="s">
        <v>12</v>
      </c>
      <c r="S119">
        <v>0</v>
      </c>
      <c r="T119" s="5">
        <v>0</v>
      </c>
      <c r="U119" s="5"/>
      <c r="V119" s="5"/>
    </row>
    <row r="120" spans="1:22" x14ac:dyDescent="0.3">
      <c r="A120" t="s">
        <v>210</v>
      </c>
      <c r="B120" t="s">
        <v>12</v>
      </c>
      <c r="C120" t="s">
        <v>12</v>
      </c>
      <c r="D120" t="s">
        <v>12</v>
      </c>
      <c r="E120" t="s">
        <v>12</v>
      </c>
      <c r="F120">
        <v>0</v>
      </c>
      <c r="G120" s="5">
        <v>0</v>
      </c>
      <c r="H120" s="5">
        <f>AVERAGE(G120:G122)</f>
        <v>0</v>
      </c>
      <c r="I120" s="5">
        <f>_xlfn.STDEV.S(G120:G122)</f>
        <v>0</v>
      </c>
      <c r="N120" t="s">
        <v>210</v>
      </c>
      <c r="O120" t="s">
        <v>12</v>
      </c>
      <c r="P120" t="s">
        <v>12</v>
      </c>
      <c r="Q120" t="s">
        <v>12</v>
      </c>
      <c r="R120" t="s">
        <v>12</v>
      </c>
      <c r="S120">
        <v>0</v>
      </c>
      <c r="T120" s="5">
        <v>0</v>
      </c>
      <c r="U120" s="5">
        <f>AVERAGE(T120:T122)</f>
        <v>0</v>
      </c>
      <c r="V120" s="5">
        <f>_xlfn.STDEV.S(T120:T122)</f>
        <v>0</v>
      </c>
    </row>
    <row r="121" spans="1:22" x14ac:dyDescent="0.3">
      <c r="A121" t="s">
        <v>211</v>
      </c>
      <c r="B121" t="s">
        <v>12</v>
      </c>
      <c r="C121" t="s">
        <v>12</v>
      </c>
      <c r="D121" t="s">
        <v>12</v>
      </c>
      <c r="E121" t="s">
        <v>12</v>
      </c>
      <c r="F121">
        <v>0</v>
      </c>
      <c r="G121" s="5">
        <v>0</v>
      </c>
      <c r="H121" s="5"/>
      <c r="I121" s="5"/>
      <c r="N121" t="s">
        <v>211</v>
      </c>
      <c r="O121" t="s">
        <v>12</v>
      </c>
      <c r="P121" t="s">
        <v>12</v>
      </c>
      <c r="Q121" t="s">
        <v>12</v>
      </c>
      <c r="R121" t="s">
        <v>12</v>
      </c>
      <c r="S121">
        <v>0</v>
      </c>
      <c r="T121" s="5">
        <v>0</v>
      </c>
      <c r="U121" s="5"/>
      <c r="V121" s="5"/>
    </row>
    <row r="122" spans="1:22" x14ac:dyDescent="0.3">
      <c r="A122" t="s">
        <v>212</v>
      </c>
      <c r="B122" t="s">
        <v>12</v>
      </c>
      <c r="C122" t="s">
        <v>12</v>
      </c>
      <c r="D122" t="s">
        <v>12</v>
      </c>
      <c r="E122" t="s">
        <v>12</v>
      </c>
      <c r="F122">
        <v>0</v>
      </c>
      <c r="G122" s="5">
        <v>0</v>
      </c>
      <c r="H122" s="5"/>
      <c r="I122" s="5"/>
      <c r="N122" t="s">
        <v>212</v>
      </c>
      <c r="O122" t="s">
        <v>12</v>
      </c>
      <c r="P122" t="s">
        <v>12</v>
      </c>
      <c r="Q122" t="s">
        <v>12</v>
      </c>
      <c r="R122" t="s">
        <v>12</v>
      </c>
      <c r="S122">
        <v>0</v>
      </c>
      <c r="T122" s="5">
        <v>0</v>
      </c>
      <c r="U122" s="5"/>
      <c r="V122" s="5"/>
    </row>
    <row r="123" spans="1:22" x14ac:dyDescent="0.3">
      <c r="A123" t="s">
        <v>119</v>
      </c>
      <c r="B123" t="s">
        <v>12</v>
      </c>
      <c r="C123" t="s">
        <v>12</v>
      </c>
      <c r="D123" t="s">
        <v>12</v>
      </c>
      <c r="E123" t="s">
        <v>12</v>
      </c>
      <c r="F123">
        <v>0</v>
      </c>
      <c r="G123" s="5">
        <v>0</v>
      </c>
      <c r="H123" s="5">
        <f>AVERAGE(G123:G125)</f>
        <v>0</v>
      </c>
      <c r="I123" s="5">
        <f>_xlfn.STDEV.S(G123:G125)</f>
        <v>0</v>
      </c>
      <c r="N123" t="s">
        <v>119</v>
      </c>
      <c r="O123" t="s">
        <v>12</v>
      </c>
      <c r="P123" t="s">
        <v>12</v>
      </c>
      <c r="Q123" t="s">
        <v>12</v>
      </c>
      <c r="R123" t="s">
        <v>12</v>
      </c>
      <c r="S123">
        <v>0</v>
      </c>
      <c r="T123" s="5">
        <v>0</v>
      </c>
      <c r="U123" s="5">
        <f>AVERAGE(T123:T125)</f>
        <v>0</v>
      </c>
      <c r="V123" s="5">
        <f>_xlfn.STDEV.S(T123:T125)</f>
        <v>0</v>
      </c>
    </row>
    <row r="124" spans="1:22" x14ac:dyDescent="0.3">
      <c r="A124" t="s">
        <v>213</v>
      </c>
      <c r="B124" t="s">
        <v>12</v>
      </c>
      <c r="C124" t="s">
        <v>12</v>
      </c>
      <c r="D124" t="s">
        <v>12</v>
      </c>
      <c r="E124" t="s">
        <v>12</v>
      </c>
      <c r="F124">
        <v>0</v>
      </c>
      <c r="G124" s="5">
        <v>0</v>
      </c>
      <c r="H124" s="5"/>
      <c r="I124" s="5"/>
      <c r="N124" t="s">
        <v>213</v>
      </c>
      <c r="O124" t="s">
        <v>12</v>
      </c>
      <c r="P124" t="s">
        <v>12</v>
      </c>
      <c r="Q124" t="s">
        <v>12</v>
      </c>
      <c r="R124" t="s">
        <v>12</v>
      </c>
      <c r="S124">
        <v>0</v>
      </c>
      <c r="T124" s="5">
        <v>0</v>
      </c>
      <c r="U124" s="5"/>
      <c r="V124" s="5"/>
    </row>
    <row r="125" spans="1:22" x14ac:dyDescent="0.3">
      <c r="A125" t="s">
        <v>214</v>
      </c>
      <c r="B125" t="s">
        <v>12</v>
      </c>
      <c r="C125" t="s">
        <v>12</v>
      </c>
      <c r="D125" t="s">
        <v>12</v>
      </c>
      <c r="E125" t="s">
        <v>12</v>
      </c>
      <c r="F125">
        <v>0</v>
      </c>
      <c r="G125" s="5">
        <v>0</v>
      </c>
      <c r="H125" s="5"/>
      <c r="I125" s="5"/>
      <c r="N125" t="s">
        <v>214</v>
      </c>
      <c r="O125" t="s">
        <v>12</v>
      </c>
      <c r="P125" t="s">
        <v>12</v>
      </c>
      <c r="Q125" t="s">
        <v>12</v>
      </c>
      <c r="R125" t="s">
        <v>12</v>
      </c>
      <c r="S125">
        <v>0</v>
      </c>
      <c r="T125" s="5">
        <v>0</v>
      </c>
      <c r="U125" s="5"/>
      <c r="V125" s="5"/>
    </row>
    <row r="126" spans="1:22" x14ac:dyDescent="0.3">
      <c r="A126" t="s">
        <v>215</v>
      </c>
      <c r="B126" t="s">
        <v>12</v>
      </c>
      <c r="C126" t="s">
        <v>12</v>
      </c>
      <c r="D126" t="s">
        <v>12</v>
      </c>
      <c r="E126" t="s">
        <v>12</v>
      </c>
      <c r="F126">
        <v>0</v>
      </c>
      <c r="G126" s="5">
        <v>0</v>
      </c>
      <c r="H126" s="5">
        <f>AVERAGE(G126:G128)</f>
        <v>0</v>
      </c>
      <c r="I126" s="5">
        <f>_xlfn.STDEV.S(G126:G128)</f>
        <v>0</v>
      </c>
      <c r="N126" t="s">
        <v>215</v>
      </c>
      <c r="O126" t="s">
        <v>12</v>
      </c>
      <c r="P126" t="s">
        <v>12</v>
      </c>
      <c r="Q126" t="s">
        <v>12</v>
      </c>
      <c r="R126" t="s">
        <v>12</v>
      </c>
      <c r="S126">
        <v>0</v>
      </c>
      <c r="T126" s="5">
        <v>0</v>
      </c>
      <c r="U126" s="5">
        <f>AVERAGE(T126:T128)</f>
        <v>0</v>
      </c>
      <c r="V126" s="5">
        <f>_xlfn.STDEV.S(T126:T128)</f>
        <v>0</v>
      </c>
    </row>
    <row r="127" spans="1:22" x14ac:dyDescent="0.3">
      <c r="A127" t="s">
        <v>216</v>
      </c>
      <c r="B127" t="s">
        <v>12</v>
      </c>
      <c r="C127" t="s">
        <v>12</v>
      </c>
      <c r="D127" t="s">
        <v>12</v>
      </c>
      <c r="E127" t="s">
        <v>12</v>
      </c>
      <c r="F127">
        <v>0</v>
      </c>
      <c r="G127" s="5">
        <v>0</v>
      </c>
      <c r="H127" s="5"/>
      <c r="I127" s="5"/>
      <c r="N127" t="s">
        <v>216</v>
      </c>
      <c r="O127" t="s">
        <v>12</v>
      </c>
      <c r="P127" t="s">
        <v>12</v>
      </c>
      <c r="Q127" t="s">
        <v>12</v>
      </c>
      <c r="R127" t="s">
        <v>12</v>
      </c>
      <c r="S127">
        <v>0</v>
      </c>
      <c r="T127" s="5">
        <v>0</v>
      </c>
      <c r="U127" s="5"/>
      <c r="V127" s="5"/>
    </row>
    <row r="128" spans="1:22" x14ac:dyDescent="0.3">
      <c r="A128" t="s">
        <v>217</v>
      </c>
      <c r="B128" t="s">
        <v>12</v>
      </c>
      <c r="C128" t="s">
        <v>12</v>
      </c>
      <c r="D128" t="s">
        <v>12</v>
      </c>
      <c r="E128" t="s">
        <v>12</v>
      </c>
      <c r="F128">
        <v>0</v>
      </c>
      <c r="G128" s="5">
        <v>0</v>
      </c>
      <c r="H128" s="5"/>
      <c r="I128" s="5"/>
      <c r="N128" t="s">
        <v>217</v>
      </c>
      <c r="O128" t="s">
        <v>12</v>
      </c>
      <c r="P128" t="s">
        <v>12</v>
      </c>
      <c r="Q128" t="s">
        <v>12</v>
      </c>
      <c r="R128" t="s">
        <v>12</v>
      </c>
      <c r="S128">
        <v>0</v>
      </c>
      <c r="T128" s="5">
        <v>0</v>
      </c>
      <c r="U128" s="5"/>
      <c r="V128" s="5"/>
    </row>
    <row r="129" spans="1:22" x14ac:dyDescent="0.3">
      <c r="A129" t="s">
        <v>120</v>
      </c>
      <c r="B129" t="s">
        <v>16</v>
      </c>
      <c r="C129" t="s">
        <v>12</v>
      </c>
      <c r="D129" t="s">
        <v>16</v>
      </c>
      <c r="E129" t="s">
        <v>12</v>
      </c>
      <c r="F129" s="5">
        <v>114.69</v>
      </c>
      <c r="G129" s="5">
        <v>37.622644595532115</v>
      </c>
      <c r="H129" s="5">
        <f>AVERAGE(G129:G131)</f>
        <v>38.35416868174746</v>
      </c>
      <c r="I129" s="3">
        <f>_xlfn.STDEV.S(G129:G131)</f>
        <v>1.0246492888989776</v>
      </c>
      <c r="J129" s="2"/>
      <c r="K129" s="2"/>
      <c r="L129" s="2"/>
      <c r="N129" t="s">
        <v>120</v>
      </c>
      <c r="O129" t="s">
        <v>16</v>
      </c>
      <c r="P129" t="s">
        <v>12</v>
      </c>
      <c r="Q129" t="s">
        <v>18</v>
      </c>
      <c r="R129" t="s">
        <v>12</v>
      </c>
      <c r="S129" s="5">
        <v>147.16</v>
      </c>
      <c r="T129" s="5">
        <v>48.274028936075567</v>
      </c>
      <c r="U129" s="5">
        <f>AVERAGE(T129:T131)</f>
        <v>49.301880417454356</v>
      </c>
      <c r="V129" s="3">
        <f>_xlfn.STDEV.S(T129:T131)</f>
        <v>1.1754069089815793</v>
      </c>
    </row>
    <row r="130" spans="1:22" x14ac:dyDescent="0.3">
      <c r="A130" t="s">
        <v>218</v>
      </c>
      <c r="B130" t="s">
        <v>16</v>
      </c>
      <c r="C130" t="s">
        <v>12</v>
      </c>
      <c r="D130" t="s">
        <v>18</v>
      </c>
      <c r="E130" t="s">
        <v>16</v>
      </c>
      <c r="F130" s="5">
        <v>120.49</v>
      </c>
      <c r="G130" s="5">
        <v>39.525263295105631</v>
      </c>
      <c r="H130" s="5"/>
      <c r="I130" s="5"/>
      <c r="N130" t="s">
        <v>218</v>
      </c>
      <c r="O130" t="s">
        <v>16</v>
      </c>
      <c r="P130" t="s">
        <v>16</v>
      </c>
      <c r="Q130" t="s">
        <v>18</v>
      </c>
      <c r="R130" t="s">
        <v>16</v>
      </c>
      <c r="S130" s="5">
        <v>154.19999999999999</v>
      </c>
      <c r="T130" s="5">
        <v>50.583414392109624</v>
      </c>
      <c r="U130" s="5"/>
      <c r="V130" s="5"/>
    </row>
    <row r="131" spans="1:22" x14ac:dyDescent="0.3">
      <c r="A131" t="s">
        <v>219</v>
      </c>
      <c r="B131" t="s">
        <v>12</v>
      </c>
      <c r="C131" t="s">
        <v>12</v>
      </c>
      <c r="D131" t="s">
        <v>16</v>
      </c>
      <c r="E131" t="s">
        <v>12</v>
      </c>
      <c r="F131" s="5">
        <v>115.58</v>
      </c>
      <c r="G131" s="5">
        <v>37.914598154604612</v>
      </c>
      <c r="H131" s="5"/>
      <c r="I131" s="5"/>
      <c r="N131" t="s">
        <v>219</v>
      </c>
      <c r="O131" t="s">
        <v>16</v>
      </c>
      <c r="P131" t="s">
        <v>12</v>
      </c>
      <c r="Q131" t="s">
        <v>16</v>
      </c>
      <c r="R131" t="s">
        <v>12</v>
      </c>
      <c r="S131" s="5">
        <v>149.52000000000001</v>
      </c>
      <c r="T131" s="5">
        <v>49.048197924177899</v>
      </c>
      <c r="U131" s="5"/>
      <c r="V131" s="5"/>
    </row>
    <row r="132" spans="1:22" x14ac:dyDescent="0.3">
      <c r="A132" t="s">
        <v>220</v>
      </c>
      <c r="B132" t="s">
        <v>12</v>
      </c>
      <c r="C132" t="s">
        <v>12</v>
      </c>
      <c r="D132" t="s">
        <v>16</v>
      </c>
      <c r="E132" t="s">
        <v>12</v>
      </c>
      <c r="F132" s="5">
        <v>112.49</v>
      </c>
      <c r="G132" s="5">
        <v>69.733988783563802</v>
      </c>
      <c r="H132" s="5">
        <f>AVERAGE(G132:G134)</f>
        <v>43.024013407490493</v>
      </c>
      <c r="I132" s="5">
        <f>_xlfn.STDEV.S(G132:G134)</f>
        <v>37.620714713897264</v>
      </c>
      <c r="J132" s="2"/>
      <c r="K132" s="2"/>
      <c r="L132" s="2"/>
      <c r="N132" t="s">
        <v>220</v>
      </c>
      <c r="O132" t="s">
        <v>16</v>
      </c>
      <c r="P132" t="s">
        <v>12</v>
      </c>
      <c r="Q132" t="s">
        <v>16</v>
      </c>
      <c r="R132" t="s">
        <v>12</v>
      </c>
      <c r="S132" s="5">
        <v>147.91999999999999</v>
      </c>
      <c r="T132" s="5">
        <v>91.697498629787148</v>
      </c>
      <c r="U132" s="5">
        <f>AVERAGE(T132:T134)</f>
        <v>56.281881426435746</v>
      </c>
      <c r="V132" s="5">
        <f>_xlfn.STDEV.S(T132:T134)</f>
        <v>49.281421963155964</v>
      </c>
    </row>
    <row r="133" spans="1:22" x14ac:dyDescent="0.3">
      <c r="A133" t="s">
        <v>221</v>
      </c>
      <c r="B133" t="s">
        <v>16</v>
      </c>
      <c r="C133" t="s">
        <v>12</v>
      </c>
      <c r="D133" t="s">
        <v>18</v>
      </c>
      <c r="E133" t="s">
        <v>12</v>
      </c>
      <c r="F133" s="5">
        <v>95.72</v>
      </c>
      <c r="G133" s="5">
        <v>59.338051438907691</v>
      </c>
      <c r="H133" s="5"/>
      <c r="I133" s="5"/>
      <c r="N133" t="s">
        <v>221</v>
      </c>
      <c r="O133" t="s">
        <v>18</v>
      </c>
      <c r="P133" t="s">
        <v>12</v>
      </c>
      <c r="Q133" t="s">
        <v>16</v>
      </c>
      <c r="R133" t="s">
        <v>12</v>
      </c>
      <c r="S133" s="5">
        <v>124.45</v>
      </c>
      <c r="T133" s="5">
        <v>77.148145649520089</v>
      </c>
      <c r="U133" s="5"/>
      <c r="V133" s="5"/>
    </row>
    <row r="134" spans="1:22" x14ac:dyDescent="0.3">
      <c r="A134" t="s">
        <v>222</v>
      </c>
      <c r="B134" t="s">
        <v>12</v>
      </c>
      <c r="C134" t="s">
        <v>12</v>
      </c>
      <c r="D134" t="s">
        <v>12</v>
      </c>
      <c r="E134" t="s">
        <v>12</v>
      </c>
      <c r="F134">
        <v>0</v>
      </c>
      <c r="G134" s="5">
        <v>0</v>
      </c>
      <c r="H134" s="5"/>
      <c r="I134" s="5"/>
      <c r="N134" t="s">
        <v>222</v>
      </c>
      <c r="O134" t="s">
        <v>12</v>
      </c>
      <c r="P134" t="s">
        <v>12</v>
      </c>
      <c r="Q134" t="s">
        <v>12</v>
      </c>
      <c r="R134" t="s">
        <v>12</v>
      </c>
      <c r="S134">
        <v>0</v>
      </c>
      <c r="T134" s="5">
        <v>0</v>
      </c>
      <c r="U134" s="3"/>
      <c r="V134" s="3"/>
    </row>
    <row r="135" spans="1:22" x14ac:dyDescent="0.3">
      <c r="A135" t="s">
        <v>121</v>
      </c>
      <c r="B135" t="s">
        <v>12</v>
      </c>
      <c r="C135" t="s">
        <v>12</v>
      </c>
      <c r="D135" t="s">
        <v>12</v>
      </c>
      <c r="E135" t="s">
        <v>12</v>
      </c>
      <c r="F135">
        <v>0</v>
      </c>
      <c r="G135" s="5">
        <v>0</v>
      </c>
      <c r="H135" s="5">
        <f>AVERAGE(G135:G137)</f>
        <v>0</v>
      </c>
      <c r="I135" s="5">
        <f>_xlfn.STDEV.S(G135:G137)</f>
        <v>0</v>
      </c>
      <c r="N135" t="s">
        <v>121</v>
      </c>
      <c r="O135" t="s">
        <v>12</v>
      </c>
      <c r="P135" t="s">
        <v>12</v>
      </c>
      <c r="Q135" t="s">
        <v>12</v>
      </c>
      <c r="R135" t="s">
        <v>12</v>
      </c>
      <c r="S135">
        <v>0</v>
      </c>
      <c r="T135" s="5">
        <v>0</v>
      </c>
      <c r="U135" s="5">
        <f>AVERAGE(T135:T137)</f>
        <v>0</v>
      </c>
      <c r="V135" s="5">
        <f>_xlfn.STDEV.S(T135:T137)</f>
        <v>0</v>
      </c>
    </row>
    <row r="136" spans="1:22" x14ac:dyDescent="0.3">
      <c r="A136" t="s">
        <v>223</v>
      </c>
      <c r="B136" t="s">
        <v>12</v>
      </c>
      <c r="C136" t="s">
        <v>12</v>
      </c>
      <c r="D136" t="s">
        <v>12</v>
      </c>
      <c r="E136" t="s">
        <v>12</v>
      </c>
      <c r="F136">
        <v>0</v>
      </c>
      <c r="G136" s="5">
        <v>0</v>
      </c>
      <c r="H136" s="5"/>
      <c r="I136" s="5"/>
      <c r="N136" t="s">
        <v>223</v>
      </c>
      <c r="O136" t="s">
        <v>12</v>
      </c>
      <c r="P136" t="s">
        <v>12</v>
      </c>
      <c r="Q136" t="s">
        <v>12</v>
      </c>
      <c r="R136" t="s">
        <v>12</v>
      </c>
      <c r="S136">
        <v>0</v>
      </c>
      <c r="T136" s="5">
        <v>0</v>
      </c>
      <c r="U136" s="3"/>
      <c r="V136" s="3"/>
    </row>
    <row r="137" spans="1:22" x14ac:dyDescent="0.3">
      <c r="A137" t="s">
        <v>224</v>
      </c>
      <c r="B137" t="s">
        <v>12</v>
      </c>
      <c r="C137" t="s">
        <v>12</v>
      </c>
      <c r="D137" t="s">
        <v>12</v>
      </c>
      <c r="E137" t="s">
        <v>12</v>
      </c>
      <c r="F137">
        <v>0</v>
      </c>
      <c r="G137" s="5">
        <v>0</v>
      </c>
      <c r="H137" s="5"/>
      <c r="I137" s="5"/>
      <c r="N137" t="s">
        <v>224</v>
      </c>
      <c r="O137" t="s">
        <v>12</v>
      </c>
      <c r="P137" t="s">
        <v>12</v>
      </c>
      <c r="Q137" t="s">
        <v>12</v>
      </c>
      <c r="R137" t="s">
        <v>12</v>
      </c>
      <c r="S137">
        <v>0</v>
      </c>
      <c r="T137" s="5">
        <v>0</v>
      </c>
      <c r="U137" s="3"/>
      <c r="V137" s="3"/>
    </row>
    <row r="138" spans="1:22" x14ac:dyDescent="0.3">
      <c r="A138" t="s">
        <v>225</v>
      </c>
      <c r="B138" t="s">
        <v>12</v>
      </c>
      <c r="C138" t="s">
        <v>12</v>
      </c>
      <c r="D138" t="s">
        <v>12</v>
      </c>
      <c r="E138" t="s">
        <v>12</v>
      </c>
      <c r="F138">
        <v>0</v>
      </c>
      <c r="G138" s="5">
        <v>0</v>
      </c>
      <c r="H138" s="5">
        <f>AVERAGE(G138:G140)</f>
        <v>0</v>
      </c>
      <c r="I138" s="5">
        <f>_xlfn.STDEV.S(G138:G140)</f>
        <v>0</v>
      </c>
      <c r="N138" t="s">
        <v>225</v>
      </c>
      <c r="O138" t="s">
        <v>12</v>
      </c>
      <c r="P138" t="s">
        <v>12</v>
      </c>
      <c r="Q138" t="s">
        <v>12</v>
      </c>
      <c r="R138" t="s">
        <v>12</v>
      </c>
      <c r="S138">
        <v>0</v>
      </c>
      <c r="T138" s="5">
        <v>0</v>
      </c>
      <c r="U138" s="5">
        <f>AVERAGE(T138:T140)</f>
        <v>0</v>
      </c>
      <c r="V138" s="5">
        <f>_xlfn.STDEV.S(T138:T140)</f>
        <v>0</v>
      </c>
    </row>
    <row r="139" spans="1:22" x14ac:dyDescent="0.3">
      <c r="A139" t="s">
        <v>226</v>
      </c>
      <c r="B139" t="s">
        <v>12</v>
      </c>
      <c r="C139" t="s">
        <v>12</v>
      </c>
      <c r="D139" t="s">
        <v>12</v>
      </c>
      <c r="E139" t="s">
        <v>12</v>
      </c>
      <c r="F139">
        <v>0</v>
      </c>
      <c r="G139" s="5">
        <v>0</v>
      </c>
      <c r="H139" s="5"/>
      <c r="I139" s="5"/>
      <c r="N139" t="s">
        <v>226</v>
      </c>
      <c r="O139" t="s">
        <v>12</v>
      </c>
      <c r="P139" t="s">
        <v>12</v>
      </c>
      <c r="Q139" t="s">
        <v>12</v>
      </c>
      <c r="R139" t="s">
        <v>12</v>
      </c>
      <c r="S139">
        <v>0</v>
      </c>
      <c r="T139" s="5">
        <v>0</v>
      </c>
      <c r="U139" s="3"/>
      <c r="V139" s="3"/>
    </row>
    <row r="140" spans="1:22" x14ac:dyDescent="0.3">
      <c r="A140" t="s">
        <v>227</v>
      </c>
      <c r="B140" t="s">
        <v>12</v>
      </c>
      <c r="C140" t="s">
        <v>12</v>
      </c>
      <c r="D140" t="s">
        <v>12</v>
      </c>
      <c r="E140" t="s">
        <v>12</v>
      </c>
      <c r="F140">
        <v>0</v>
      </c>
      <c r="G140" s="5">
        <v>0</v>
      </c>
      <c r="H140" s="5"/>
      <c r="I140" s="5"/>
      <c r="N140" t="s">
        <v>227</v>
      </c>
      <c r="O140" t="s">
        <v>12</v>
      </c>
      <c r="P140" t="s">
        <v>12</v>
      </c>
      <c r="Q140" t="s">
        <v>12</v>
      </c>
      <c r="R140" t="s">
        <v>12</v>
      </c>
      <c r="S140">
        <v>0</v>
      </c>
      <c r="T140" s="5">
        <v>0</v>
      </c>
      <c r="U140" s="3"/>
      <c r="V140" s="3"/>
    </row>
    <row r="141" spans="1:22" x14ac:dyDescent="0.3">
      <c r="G141" s="2"/>
      <c r="H141" s="3"/>
      <c r="I141" s="3"/>
      <c r="T141" s="2"/>
      <c r="U141" s="3"/>
      <c r="V141" s="3"/>
    </row>
    <row r="142" spans="1:22" x14ac:dyDescent="0.3">
      <c r="G142" s="2"/>
      <c r="H142" s="3"/>
      <c r="I142" s="3"/>
      <c r="T142" s="2"/>
      <c r="U142" s="3"/>
      <c r="V142" s="3"/>
    </row>
    <row r="143" spans="1:22" x14ac:dyDescent="0.3">
      <c r="G143" s="2"/>
      <c r="H143" s="3"/>
      <c r="I143" s="3"/>
      <c r="T143" s="2"/>
      <c r="U143" s="3"/>
      <c r="V143" s="3"/>
    </row>
    <row r="144" spans="1:22" x14ac:dyDescent="0.3">
      <c r="G144" s="2"/>
      <c r="H144" s="3"/>
      <c r="I144" s="3"/>
      <c r="T144" s="2"/>
      <c r="U144" s="3"/>
      <c r="V144" s="3"/>
    </row>
    <row r="145" spans="7:20" x14ac:dyDescent="0.3">
      <c r="G145" s="2"/>
      <c r="T145" s="2"/>
    </row>
    <row r="146" spans="7:20" x14ac:dyDescent="0.3">
      <c r="G146" s="2"/>
      <c r="T146" s="2"/>
    </row>
  </sheetData>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19A30-08EC-4E74-BAF4-AC2840186D62}">
  <dimension ref="A1:V146"/>
  <sheetViews>
    <sheetView zoomScaleNormal="100" workbookViewId="0">
      <selection activeCell="J9" sqref="J9"/>
    </sheetView>
  </sheetViews>
  <sheetFormatPr baseColWidth="10" defaultRowHeight="14.4" x14ac:dyDescent="0.3"/>
  <cols>
    <col min="1" max="1" width="17.6640625" customWidth="1"/>
    <col min="14" max="14" width="15.77734375" customWidth="1"/>
  </cols>
  <sheetData>
    <row r="1" spans="1:22" x14ac:dyDescent="0.3">
      <c r="A1" t="s">
        <v>235</v>
      </c>
    </row>
    <row r="2" spans="1:22" ht="15" thickBot="1" x14ac:dyDescent="0.35">
      <c r="A2" s="8" t="s">
        <v>0</v>
      </c>
      <c r="B2" s="8" t="s">
        <v>228</v>
      </c>
      <c r="C2" s="8" t="s">
        <v>229</v>
      </c>
      <c r="D2" s="8" t="s">
        <v>230</v>
      </c>
      <c r="E2" s="8" t="s">
        <v>231</v>
      </c>
      <c r="F2" s="8" t="s">
        <v>10</v>
      </c>
      <c r="G2" s="8" t="s">
        <v>67</v>
      </c>
      <c r="H2" s="8" t="s">
        <v>68</v>
      </c>
      <c r="I2" s="8" t="s">
        <v>88</v>
      </c>
      <c r="J2" t="s">
        <v>270</v>
      </c>
      <c r="N2" s="8" t="s">
        <v>0</v>
      </c>
      <c r="O2" s="8" t="s">
        <v>228</v>
      </c>
      <c r="P2" s="8" t="s">
        <v>229</v>
      </c>
      <c r="Q2" s="8" t="s">
        <v>230</v>
      </c>
      <c r="R2" s="8" t="s">
        <v>231</v>
      </c>
      <c r="S2" s="8" t="s">
        <v>10</v>
      </c>
      <c r="T2" s="8" t="s">
        <v>67</v>
      </c>
      <c r="U2" s="8" t="s">
        <v>68</v>
      </c>
      <c r="V2" s="8" t="s">
        <v>88</v>
      </c>
    </row>
    <row r="3" spans="1:22" x14ac:dyDescent="0.3">
      <c r="A3" t="s">
        <v>99</v>
      </c>
      <c r="B3" t="s">
        <v>12</v>
      </c>
      <c r="C3" t="s">
        <v>12</v>
      </c>
      <c r="D3" t="s">
        <v>12</v>
      </c>
      <c r="E3" t="s">
        <v>12</v>
      </c>
      <c r="F3" s="5">
        <v>0</v>
      </c>
      <c r="G3" s="5">
        <v>0</v>
      </c>
      <c r="H3" s="5">
        <f>AVERAGE(G3:G5)</f>
        <v>0</v>
      </c>
      <c r="I3" s="5">
        <f>_xlfn.STDEV.S(G3:G5)</f>
        <v>0</v>
      </c>
      <c r="J3" s="22" t="s">
        <v>60</v>
      </c>
      <c r="K3" s="7" t="s">
        <v>61</v>
      </c>
      <c r="L3" s="27" t="s">
        <v>62</v>
      </c>
      <c r="N3" t="s">
        <v>99</v>
      </c>
      <c r="O3" t="s">
        <v>12</v>
      </c>
      <c r="P3" t="s">
        <v>12</v>
      </c>
      <c r="Q3" t="s">
        <v>12</v>
      </c>
      <c r="R3" t="s">
        <v>12</v>
      </c>
      <c r="S3" s="5">
        <v>0</v>
      </c>
      <c r="T3" s="5">
        <v>0</v>
      </c>
      <c r="U3" s="5">
        <f>AVERAGE(T3:T5)</f>
        <v>0</v>
      </c>
      <c r="V3" s="5">
        <f>_xlfn.STDEV.S(T3:T5)</f>
        <v>0</v>
      </c>
    </row>
    <row r="4" spans="1:22" x14ac:dyDescent="0.3">
      <c r="A4" t="s">
        <v>122</v>
      </c>
      <c r="B4" t="s">
        <v>12</v>
      </c>
      <c r="C4" t="s">
        <v>12</v>
      </c>
      <c r="D4" t="s">
        <v>12</v>
      </c>
      <c r="E4" t="s">
        <v>12</v>
      </c>
      <c r="F4" s="5">
        <v>0</v>
      </c>
      <c r="G4" s="5">
        <v>0</v>
      </c>
      <c r="H4" s="5"/>
      <c r="I4" s="5"/>
      <c r="J4" s="25" t="s">
        <v>64</v>
      </c>
      <c r="K4" s="3">
        <v>0</v>
      </c>
      <c r="L4" s="34">
        <v>0</v>
      </c>
      <c r="N4" t="s">
        <v>122</v>
      </c>
      <c r="O4" t="s">
        <v>12</v>
      </c>
      <c r="P4" t="s">
        <v>12</v>
      </c>
      <c r="Q4" t="s">
        <v>12</v>
      </c>
      <c r="R4" t="s">
        <v>12</v>
      </c>
      <c r="S4" s="5">
        <v>0</v>
      </c>
      <c r="T4" s="5">
        <v>0</v>
      </c>
      <c r="U4" s="3"/>
      <c r="V4" s="3"/>
    </row>
    <row r="5" spans="1:22" ht="15" thickBot="1" x14ac:dyDescent="0.35">
      <c r="A5" t="s">
        <v>123</v>
      </c>
      <c r="B5" t="s">
        <v>12</v>
      </c>
      <c r="C5" t="s">
        <v>12</v>
      </c>
      <c r="D5" t="s">
        <v>12</v>
      </c>
      <c r="E5" t="s">
        <v>12</v>
      </c>
      <c r="F5" s="5">
        <v>0</v>
      </c>
      <c r="G5" s="5">
        <v>0</v>
      </c>
      <c r="H5" s="5"/>
      <c r="I5" s="5"/>
      <c r="J5" s="26" t="s">
        <v>66</v>
      </c>
      <c r="K5" s="33">
        <v>0</v>
      </c>
      <c r="L5" s="35">
        <v>0</v>
      </c>
      <c r="N5" t="s">
        <v>123</v>
      </c>
      <c r="O5" t="s">
        <v>12</v>
      </c>
      <c r="P5" t="s">
        <v>12</v>
      </c>
      <c r="Q5" t="s">
        <v>12</v>
      </c>
      <c r="R5" t="s">
        <v>12</v>
      </c>
      <c r="S5" s="5">
        <v>0</v>
      </c>
      <c r="T5" s="5">
        <v>0</v>
      </c>
      <c r="U5" s="3"/>
      <c r="V5" s="3"/>
    </row>
    <row r="6" spans="1:22" x14ac:dyDescent="0.3">
      <c r="A6" t="s">
        <v>124</v>
      </c>
      <c r="B6" t="s">
        <v>12</v>
      </c>
      <c r="C6" t="s">
        <v>12</v>
      </c>
      <c r="D6" t="s">
        <v>12</v>
      </c>
      <c r="E6" t="s">
        <v>12</v>
      </c>
      <c r="F6" s="5">
        <v>0</v>
      </c>
      <c r="G6" s="5">
        <v>0</v>
      </c>
      <c r="H6" s="5">
        <f>AVERAGE(G6:G8)</f>
        <v>0</v>
      </c>
      <c r="I6" s="5">
        <f>_xlfn.STDEV.S(G6:G8)</f>
        <v>0</v>
      </c>
      <c r="K6" s="2"/>
      <c r="L6" s="2"/>
      <c r="N6" t="s">
        <v>124</v>
      </c>
      <c r="O6" t="s">
        <v>12</v>
      </c>
      <c r="P6" t="s">
        <v>12</v>
      </c>
      <c r="Q6" t="s">
        <v>12</v>
      </c>
      <c r="R6" t="s">
        <v>12</v>
      </c>
      <c r="S6" s="5">
        <v>0</v>
      </c>
      <c r="T6" s="5">
        <v>0</v>
      </c>
      <c r="U6" s="5">
        <f>AVERAGE(T6:T8)</f>
        <v>0</v>
      </c>
      <c r="V6" s="5">
        <f>_xlfn.STDEV.S(T6:T8)</f>
        <v>0</v>
      </c>
    </row>
    <row r="7" spans="1:22" x14ac:dyDescent="0.3">
      <c r="A7" t="s">
        <v>125</v>
      </c>
      <c r="B7" t="s">
        <v>12</v>
      </c>
      <c r="C7" t="s">
        <v>12</v>
      </c>
      <c r="D7" t="s">
        <v>12</v>
      </c>
      <c r="E7" t="s">
        <v>12</v>
      </c>
      <c r="F7" s="5">
        <v>0</v>
      </c>
      <c r="G7" s="5">
        <v>0</v>
      </c>
      <c r="H7" s="5"/>
      <c r="I7" s="5"/>
      <c r="N7" t="s">
        <v>125</v>
      </c>
      <c r="O7" t="s">
        <v>12</v>
      </c>
      <c r="P7" t="s">
        <v>12</v>
      </c>
      <c r="Q7" t="s">
        <v>12</v>
      </c>
      <c r="R7" t="s">
        <v>12</v>
      </c>
      <c r="S7" s="5">
        <v>0</v>
      </c>
      <c r="T7" s="5">
        <v>0</v>
      </c>
      <c r="U7" s="3"/>
      <c r="V7" s="3"/>
    </row>
    <row r="8" spans="1:22" x14ac:dyDescent="0.3">
      <c r="A8" t="s">
        <v>126</v>
      </c>
      <c r="B8" t="s">
        <v>12</v>
      </c>
      <c r="C8" t="s">
        <v>12</v>
      </c>
      <c r="D8" t="s">
        <v>12</v>
      </c>
      <c r="E8" t="s">
        <v>12</v>
      </c>
      <c r="F8" s="5">
        <v>0</v>
      </c>
      <c r="G8" s="5">
        <v>0</v>
      </c>
      <c r="H8" s="5"/>
      <c r="I8" s="5"/>
      <c r="N8" t="s">
        <v>126</v>
      </c>
      <c r="O8" t="s">
        <v>12</v>
      </c>
      <c r="P8" t="s">
        <v>12</v>
      </c>
      <c r="Q8" t="s">
        <v>12</v>
      </c>
      <c r="R8" t="s">
        <v>12</v>
      </c>
      <c r="S8" s="5">
        <v>0</v>
      </c>
      <c r="T8" s="5">
        <v>0</v>
      </c>
      <c r="U8" s="3"/>
      <c r="V8" s="3"/>
    </row>
    <row r="9" spans="1:22" x14ac:dyDescent="0.3">
      <c r="A9" t="s">
        <v>100</v>
      </c>
      <c r="B9" t="s">
        <v>12</v>
      </c>
      <c r="C9" t="s">
        <v>12</v>
      </c>
      <c r="D9" t="s">
        <v>12</v>
      </c>
      <c r="E9" t="s">
        <v>12</v>
      </c>
      <c r="F9" s="5">
        <v>0</v>
      </c>
      <c r="G9" s="5">
        <v>0</v>
      </c>
      <c r="H9" s="5">
        <f>AVERAGE(G9:G11)</f>
        <v>0</v>
      </c>
      <c r="I9" s="5">
        <f>_xlfn.STDEV.S(G9:G11)</f>
        <v>0</v>
      </c>
      <c r="N9" t="s">
        <v>100</v>
      </c>
      <c r="O9" t="s">
        <v>12</v>
      </c>
      <c r="P9" t="s">
        <v>12</v>
      </c>
      <c r="Q9" t="s">
        <v>12</v>
      </c>
      <c r="R9" t="s">
        <v>12</v>
      </c>
      <c r="S9" s="5">
        <v>0</v>
      </c>
      <c r="T9" s="5">
        <v>0</v>
      </c>
      <c r="U9" s="5">
        <f>AVERAGE(T9:T11)</f>
        <v>0</v>
      </c>
      <c r="V9" s="5">
        <f>_xlfn.STDEV.S(T9:T11)</f>
        <v>0</v>
      </c>
    </row>
    <row r="10" spans="1:22" x14ac:dyDescent="0.3">
      <c r="A10" t="s">
        <v>127</v>
      </c>
      <c r="B10" t="s">
        <v>12</v>
      </c>
      <c r="C10" t="s">
        <v>12</v>
      </c>
      <c r="D10" t="s">
        <v>12</v>
      </c>
      <c r="E10" t="s">
        <v>12</v>
      </c>
      <c r="F10" s="5">
        <v>0</v>
      </c>
      <c r="G10" s="5">
        <v>0</v>
      </c>
      <c r="H10" s="5"/>
      <c r="I10" s="5"/>
      <c r="N10" t="s">
        <v>127</v>
      </c>
      <c r="O10" t="s">
        <v>12</v>
      </c>
      <c r="P10" t="s">
        <v>12</v>
      </c>
      <c r="Q10" t="s">
        <v>12</v>
      </c>
      <c r="R10" t="s">
        <v>12</v>
      </c>
      <c r="S10" s="5">
        <v>0</v>
      </c>
      <c r="T10" s="5">
        <v>0</v>
      </c>
      <c r="U10" s="5"/>
      <c r="V10" s="5"/>
    </row>
    <row r="11" spans="1:22" x14ac:dyDescent="0.3">
      <c r="A11" t="s">
        <v>128</v>
      </c>
      <c r="B11" t="s">
        <v>12</v>
      </c>
      <c r="C11" t="s">
        <v>12</v>
      </c>
      <c r="D11" t="s">
        <v>12</v>
      </c>
      <c r="E11" t="s">
        <v>12</v>
      </c>
      <c r="F11" s="5">
        <v>0</v>
      </c>
      <c r="G11" s="5">
        <v>0</v>
      </c>
      <c r="H11" s="5"/>
      <c r="I11" s="5"/>
      <c r="N11" t="s">
        <v>128</v>
      </c>
      <c r="O11" t="s">
        <v>12</v>
      </c>
      <c r="P11" t="s">
        <v>12</v>
      </c>
      <c r="Q11" t="s">
        <v>12</v>
      </c>
      <c r="R11" t="s">
        <v>12</v>
      </c>
      <c r="S11" s="5">
        <v>0</v>
      </c>
      <c r="T11" s="5">
        <v>0</v>
      </c>
      <c r="U11" s="5"/>
      <c r="V11" s="5"/>
    </row>
    <row r="12" spans="1:22" x14ac:dyDescent="0.3">
      <c r="A12" t="s">
        <v>129</v>
      </c>
      <c r="B12" t="s">
        <v>12</v>
      </c>
      <c r="C12" t="s">
        <v>12</v>
      </c>
      <c r="D12" t="s">
        <v>12</v>
      </c>
      <c r="E12" t="s">
        <v>12</v>
      </c>
      <c r="F12" s="5">
        <v>0</v>
      </c>
      <c r="G12" s="5">
        <v>0</v>
      </c>
      <c r="H12" s="5">
        <f>AVERAGE(G12:G14)</f>
        <v>0</v>
      </c>
      <c r="I12" s="5">
        <f>_xlfn.STDEV.S(G12:G14)</f>
        <v>0</v>
      </c>
      <c r="N12" t="s">
        <v>129</v>
      </c>
      <c r="O12" t="s">
        <v>12</v>
      </c>
      <c r="P12" t="s">
        <v>12</v>
      </c>
      <c r="Q12" t="s">
        <v>12</v>
      </c>
      <c r="R12" t="s">
        <v>12</v>
      </c>
      <c r="S12" s="5">
        <v>0</v>
      </c>
      <c r="T12" s="5">
        <v>0</v>
      </c>
      <c r="U12" s="5">
        <f>AVERAGE(T12:T14)</f>
        <v>0</v>
      </c>
      <c r="V12" s="5">
        <f>_xlfn.STDEV.S(T12:T14)</f>
        <v>0</v>
      </c>
    </row>
    <row r="13" spans="1:22" x14ac:dyDescent="0.3">
      <c r="A13" t="s">
        <v>130</v>
      </c>
      <c r="B13" t="s">
        <v>12</v>
      </c>
      <c r="C13" t="s">
        <v>12</v>
      </c>
      <c r="D13" t="s">
        <v>12</v>
      </c>
      <c r="E13" t="s">
        <v>12</v>
      </c>
      <c r="F13" s="5">
        <v>0</v>
      </c>
      <c r="G13" s="5">
        <v>0</v>
      </c>
      <c r="H13" s="5"/>
      <c r="I13" s="5"/>
      <c r="N13" t="s">
        <v>130</v>
      </c>
      <c r="O13" t="s">
        <v>12</v>
      </c>
      <c r="P13" t="s">
        <v>12</v>
      </c>
      <c r="Q13" t="s">
        <v>12</v>
      </c>
      <c r="R13" t="s">
        <v>12</v>
      </c>
      <c r="S13" s="5">
        <v>0</v>
      </c>
      <c r="T13" s="5">
        <v>0</v>
      </c>
      <c r="U13" s="5"/>
      <c r="V13" s="5"/>
    </row>
    <row r="14" spans="1:22" x14ac:dyDescent="0.3">
      <c r="A14" t="s">
        <v>131</v>
      </c>
      <c r="B14" t="s">
        <v>12</v>
      </c>
      <c r="C14" t="s">
        <v>12</v>
      </c>
      <c r="D14" t="s">
        <v>12</v>
      </c>
      <c r="E14" t="s">
        <v>12</v>
      </c>
      <c r="F14" s="5">
        <v>0</v>
      </c>
      <c r="G14" s="5">
        <v>0</v>
      </c>
      <c r="H14" s="5"/>
      <c r="I14" s="5"/>
      <c r="N14" t="s">
        <v>131</v>
      </c>
      <c r="O14" t="s">
        <v>12</v>
      </c>
      <c r="P14" t="s">
        <v>12</v>
      </c>
      <c r="Q14" t="s">
        <v>12</v>
      </c>
      <c r="R14" t="s">
        <v>12</v>
      </c>
      <c r="S14" s="5">
        <v>0</v>
      </c>
      <c r="T14" s="5">
        <v>0</v>
      </c>
      <c r="U14" s="5"/>
      <c r="V14" s="5"/>
    </row>
    <row r="15" spans="1:22" x14ac:dyDescent="0.3">
      <c r="A15" t="s">
        <v>101</v>
      </c>
      <c r="B15" t="s">
        <v>12</v>
      </c>
      <c r="C15" t="s">
        <v>12</v>
      </c>
      <c r="D15" t="s">
        <v>12</v>
      </c>
      <c r="E15" t="s">
        <v>12</v>
      </c>
      <c r="F15" s="5">
        <v>0</v>
      </c>
      <c r="G15" s="5">
        <v>0</v>
      </c>
      <c r="H15" s="5">
        <f>AVERAGE(G15:G17)</f>
        <v>0</v>
      </c>
      <c r="I15" s="5">
        <f>_xlfn.STDEV.S(G15:G17)</f>
        <v>0</v>
      </c>
      <c r="N15" t="s">
        <v>101</v>
      </c>
      <c r="O15" t="s">
        <v>12</v>
      </c>
      <c r="P15" t="s">
        <v>12</v>
      </c>
      <c r="Q15" t="s">
        <v>12</v>
      </c>
      <c r="R15" t="s">
        <v>12</v>
      </c>
      <c r="S15" s="5">
        <v>0</v>
      </c>
      <c r="T15" s="5">
        <v>0</v>
      </c>
      <c r="U15" s="5">
        <f>AVERAGE(T15:T17)</f>
        <v>0</v>
      </c>
      <c r="V15" s="5">
        <f>_xlfn.STDEV.S(T15:T17)</f>
        <v>0</v>
      </c>
    </row>
    <row r="16" spans="1:22" x14ac:dyDescent="0.3">
      <c r="A16" t="s">
        <v>132</v>
      </c>
      <c r="B16" t="s">
        <v>12</v>
      </c>
      <c r="C16" t="s">
        <v>12</v>
      </c>
      <c r="D16" t="s">
        <v>12</v>
      </c>
      <c r="E16" t="s">
        <v>12</v>
      </c>
      <c r="F16" s="5">
        <v>0</v>
      </c>
      <c r="G16" s="5">
        <v>0</v>
      </c>
      <c r="H16" s="5"/>
      <c r="I16" s="5"/>
      <c r="N16" t="s">
        <v>132</v>
      </c>
      <c r="O16" t="s">
        <v>12</v>
      </c>
      <c r="P16" t="s">
        <v>12</v>
      </c>
      <c r="Q16" t="s">
        <v>12</v>
      </c>
      <c r="R16" t="s">
        <v>12</v>
      </c>
      <c r="S16" s="5">
        <v>0</v>
      </c>
      <c r="T16" s="5">
        <v>0</v>
      </c>
      <c r="U16" s="3"/>
      <c r="V16" s="3"/>
    </row>
    <row r="17" spans="1:22" x14ac:dyDescent="0.3">
      <c r="A17" t="s">
        <v>133</v>
      </c>
      <c r="B17" t="s">
        <v>12</v>
      </c>
      <c r="C17" t="s">
        <v>12</v>
      </c>
      <c r="D17" t="s">
        <v>12</v>
      </c>
      <c r="E17" t="s">
        <v>12</v>
      </c>
      <c r="F17" s="5">
        <v>0</v>
      </c>
      <c r="G17" s="5">
        <v>0</v>
      </c>
      <c r="H17" s="5"/>
      <c r="I17" s="5"/>
      <c r="N17" t="s">
        <v>133</v>
      </c>
      <c r="O17" t="s">
        <v>12</v>
      </c>
      <c r="P17" t="s">
        <v>12</v>
      </c>
      <c r="Q17" t="s">
        <v>12</v>
      </c>
      <c r="R17" t="s">
        <v>12</v>
      </c>
      <c r="S17" s="5">
        <v>0</v>
      </c>
      <c r="T17" s="5">
        <v>0</v>
      </c>
      <c r="U17" s="3"/>
      <c r="V17" s="3"/>
    </row>
    <row r="18" spans="1:22" x14ac:dyDescent="0.3">
      <c r="A18" t="s">
        <v>134</v>
      </c>
      <c r="B18" t="s">
        <v>12</v>
      </c>
      <c r="C18" t="s">
        <v>12</v>
      </c>
      <c r="D18" t="s">
        <v>12</v>
      </c>
      <c r="E18" t="s">
        <v>12</v>
      </c>
      <c r="F18" s="5">
        <v>0</v>
      </c>
      <c r="G18" s="5">
        <v>0</v>
      </c>
      <c r="H18" s="5">
        <f>AVERAGE(G18:G20)</f>
        <v>0</v>
      </c>
      <c r="I18" s="5">
        <f>_xlfn.STDEV.S(G18:G20)</f>
        <v>0</v>
      </c>
      <c r="N18" t="s">
        <v>134</v>
      </c>
      <c r="O18" t="s">
        <v>12</v>
      </c>
      <c r="P18" t="s">
        <v>12</v>
      </c>
      <c r="Q18" t="s">
        <v>12</v>
      </c>
      <c r="R18" t="s">
        <v>12</v>
      </c>
      <c r="S18" s="5">
        <v>0</v>
      </c>
      <c r="T18" s="5">
        <v>0</v>
      </c>
      <c r="U18" s="5">
        <f>AVERAGE(T18:T20)</f>
        <v>0</v>
      </c>
      <c r="V18" s="5">
        <f>_xlfn.STDEV.S(T18:T20)</f>
        <v>0</v>
      </c>
    </row>
    <row r="19" spans="1:22" x14ac:dyDescent="0.3">
      <c r="A19" t="s">
        <v>135</v>
      </c>
      <c r="B19" t="s">
        <v>12</v>
      </c>
      <c r="C19" t="s">
        <v>12</v>
      </c>
      <c r="D19" t="s">
        <v>12</v>
      </c>
      <c r="E19" t="s">
        <v>12</v>
      </c>
      <c r="F19" s="5">
        <v>0</v>
      </c>
      <c r="G19" s="5">
        <v>0</v>
      </c>
      <c r="H19" s="5"/>
      <c r="I19" s="5"/>
      <c r="N19" t="s">
        <v>135</v>
      </c>
      <c r="O19" t="s">
        <v>12</v>
      </c>
      <c r="P19" t="s">
        <v>12</v>
      </c>
      <c r="Q19" t="s">
        <v>12</v>
      </c>
      <c r="R19" t="s">
        <v>12</v>
      </c>
      <c r="S19" s="5">
        <v>0</v>
      </c>
      <c r="T19" s="5">
        <v>0</v>
      </c>
      <c r="U19" s="3"/>
      <c r="V19" s="3"/>
    </row>
    <row r="20" spans="1:22" x14ac:dyDescent="0.3">
      <c r="A20" t="s">
        <v>136</v>
      </c>
      <c r="B20" t="s">
        <v>12</v>
      </c>
      <c r="C20" t="s">
        <v>12</v>
      </c>
      <c r="D20" t="s">
        <v>12</v>
      </c>
      <c r="E20" t="s">
        <v>12</v>
      </c>
      <c r="F20" s="5">
        <v>0</v>
      </c>
      <c r="G20" s="5">
        <v>0</v>
      </c>
      <c r="H20" s="5"/>
      <c r="I20" s="5"/>
      <c r="N20" t="s">
        <v>136</v>
      </c>
      <c r="O20" t="s">
        <v>12</v>
      </c>
      <c r="P20" t="s">
        <v>12</v>
      </c>
      <c r="Q20" t="s">
        <v>12</v>
      </c>
      <c r="R20" t="s">
        <v>12</v>
      </c>
      <c r="S20" s="5">
        <v>0</v>
      </c>
      <c r="T20" s="5">
        <v>0</v>
      </c>
      <c r="U20" s="3"/>
      <c r="V20" s="3"/>
    </row>
    <row r="21" spans="1:22" x14ac:dyDescent="0.3">
      <c r="A21" t="s">
        <v>102</v>
      </c>
      <c r="B21" t="s">
        <v>12</v>
      </c>
      <c r="C21" t="s">
        <v>12</v>
      </c>
      <c r="D21" t="s">
        <v>12</v>
      </c>
      <c r="E21" t="s">
        <v>12</v>
      </c>
      <c r="F21" s="5">
        <v>0</v>
      </c>
      <c r="G21" s="5">
        <v>0</v>
      </c>
      <c r="H21" s="5">
        <f>AVERAGE(G21:G23)</f>
        <v>0</v>
      </c>
      <c r="I21" s="5">
        <f>_xlfn.STDEV.S(G21:G23)</f>
        <v>0</v>
      </c>
      <c r="N21" t="s">
        <v>102</v>
      </c>
      <c r="O21" t="s">
        <v>12</v>
      </c>
      <c r="P21" t="s">
        <v>12</v>
      </c>
      <c r="Q21" t="s">
        <v>12</v>
      </c>
      <c r="R21" t="s">
        <v>12</v>
      </c>
      <c r="S21" s="5">
        <v>0</v>
      </c>
      <c r="T21" s="5">
        <v>0</v>
      </c>
      <c r="U21" s="5">
        <f>AVERAGE(T21:T23)</f>
        <v>0</v>
      </c>
      <c r="V21" s="5">
        <f>_xlfn.STDEV.S(T21:T23)</f>
        <v>0</v>
      </c>
    </row>
    <row r="22" spans="1:22" x14ac:dyDescent="0.3">
      <c r="A22" t="s">
        <v>137</v>
      </c>
      <c r="B22" t="s">
        <v>12</v>
      </c>
      <c r="C22" t="s">
        <v>12</v>
      </c>
      <c r="D22" t="s">
        <v>12</v>
      </c>
      <c r="E22" t="s">
        <v>12</v>
      </c>
      <c r="F22" s="5">
        <v>0</v>
      </c>
      <c r="G22" s="5">
        <v>0</v>
      </c>
      <c r="H22" s="5"/>
      <c r="I22" s="5"/>
      <c r="N22" t="s">
        <v>137</v>
      </c>
      <c r="O22" t="s">
        <v>12</v>
      </c>
      <c r="P22" t="s">
        <v>12</v>
      </c>
      <c r="Q22" t="s">
        <v>12</v>
      </c>
      <c r="R22" t="s">
        <v>12</v>
      </c>
      <c r="S22" s="5">
        <v>0</v>
      </c>
      <c r="T22" s="5">
        <v>0</v>
      </c>
      <c r="U22" s="5"/>
      <c r="V22" s="5"/>
    </row>
    <row r="23" spans="1:22" x14ac:dyDescent="0.3">
      <c r="A23" t="s">
        <v>138</v>
      </c>
      <c r="B23" t="s">
        <v>12</v>
      </c>
      <c r="C23" t="s">
        <v>12</v>
      </c>
      <c r="D23" t="s">
        <v>12</v>
      </c>
      <c r="E23" t="s">
        <v>12</v>
      </c>
      <c r="F23" s="5">
        <v>0</v>
      </c>
      <c r="G23" s="5">
        <v>0</v>
      </c>
      <c r="H23" s="5"/>
      <c r="I23" s="5"/>
      <c r="N23" t="s">
        <v>138</v>
      </c>
      <c r="O23" t="s">
        <v>12</v>
      </c>
      <c r="P23" t="s">
        <v>12</v>
      </c>
      <c r="Q23" t="s">
        <v>12</v>
      </c>
      <c r="R23" t="s">
        <v>12</v>
      </c>
      <c r="S23" s="5">
        <v>0</v>
      </c>
      <c r="T23" s="5">
        <v>0</v>
      </c>
      <c r="U23" s="5"/>
      <c r="V23" s="5"/>
    </row>
    <row r="24" spans="1:22" x14ac:dyDescent="0.3">
      <c r="A24" t="s">
        <v>139</v>
      </c>
      <c r="B24" t="s">
        <v>12</v>
      </c>
      <c r="C24" t="s">
        <v>12</v>
      </c>
      <c r="D24" t="s">
        <v>12</v>
      </c>
      <c r="E24" t="s">
        <v>12</v>
      </c>
      <c r="F24" s="5">
        <v>0</v>
      </c>
      <c r="G24" s="5">
        <v>0</v>
      </c>
      <c r="H24" s="5">
        <f>AVERAGE(G24:G26)</f>
        <v>0</v>
      </c>
      <c r="I24" s="5">
        <f>_xlfn.STDEV.S(G24:G26)</f>
        <v>0</v>
      </c>
      <c r="N24" t="s">
        <v>139</v>
      </c>
      <c r="O24" t="s">
        <v>12</v>
      </c>
      <c r="P24" t="s">
        <v>12</v>
      </c>
      <c r="Q24" t="s">
        <v>12</v>
      </c>
      <c r="R24" t="s">
        <v>12</v>
      </c>
      <c r="S24" s="5">
        <v>0</v>
      </c>
      <c r="T24" s="5">
        <v>0</v>
      </c>
      <c r="U24" s="5">
        <f>AVERAGE(T24:T26)</f>
        <v>0</v>
      </c>
      <c r="V24" s="5">
        <f>_xlfn.STDEV.S(T24:T26)</f>
        <v>0</v>
      </c>
    </row>
    <row r="25" spans="1:22" x14ac:dyDescent="0.3">
      <c r="A25" t="s">
        <v>140</v>
      </c>
      <c r="B25" t="s">
        <v>12</v>
      </c>
      <c r="C25" t="s">
        <v>12</v>
      </c>
      <c r="D25" t="s">
        <v>12</v>
      </c>
      <c r="E25" t="s">
        <v>12</v>
      </c>
      <c r="F25" s="5">
        <v>0</v>
      </c>
      <c r="G25" s="5">
        <v>0</v>
      </c>
      <c r="H25" s="5"/>
      <c r="I25" s="5"/>
      <c r="N25" t="s">
        <v>140</v>
      </c>
      <c r="O25" t="s">
        <v>12</v>
      </c>
      <c r="P25" t="s">
        <v>12</v>
      </c>
      <c r="Q25" t="s">
        <v>12</v>
      </c>
      <c r="R25" t="s">
        <v>12</v>
      </c>
      <c r="S25" s="5">
        <v>0</v>
      </c>
      <c r="T25" s="5">
        <v>0</v>
      </c>
      <c r="U25" s="5"/>
      <c r="V25" s="5"/>
    </row>
    <row r="26" spans="1:22" x14ac:dyDescent="0.3">
      <c r="A26" t="s">
        <v>141</v>
      </c>
      <c r="B26" t="s">
        <v>12</v>
      </c>
      <c r="C26" t="s">
        <v>12</v>
      </c>
      <c r="D26" t="s">
        <v>12</v>
      </c>
      <c r="E26" t="s">
        <v>12</v>
      </c>
      <c r="F26" s="5">
        <v>0</v>
      </c>
      <c r="G26" s="5">
        <v>0</v>
      </c>
      <c r="H26" s="5"/>
      <c r="I26" s="5"/>
      <c r="N26" t="s">
        <v>141</v>
      </c>
      <c r="O26" t="s">
        <v>12</v>
      </c>
      <c r="P26" t="s">
        <v>12</v>
      </c>
      <c r="Q26" t="s">
        <v>12</v>
      </c>
      <c r="R26" t="s">
        <v>12</v>
      </c>
      <c r="S26" s="5">
        <v>0</v>
      </c>
      <c r="T26" s="5">
        <v>0</v>
      </c>
      <c r="U26" s="3"/>
      <c r="V26" s="3"/>
    </row>
    <row r="27" spans="1:22" x14ac:dyDescent="0.3">
      <c r="A27" t="s">
        <v>103</v>
      </c>
      <c r="B27" t="s">
        <v>12</v>
      </c>
      <c r="C27" t="s">
        <v>12</v>
      </c>
      <c r="D27" t="s">
        <v>12</v>
      </c>
      <c r="E27" t="s">
        <v>12</v>
      </c>
      <c r="F27" s="5">
        <v>0</v>
      </c>
      <c r="G27" s="5">
        <v>0</v>
      </c>
      <c r="H27" s="5">
        <f>AVERAGE(G27:G29)</f>
        <v>0</v>
      </c>
      <c r="I27" s="5">
        <f>_xlfn.STDEV.S(G27:G29)</f>
        <v>0</v>
      </c>
      <c r="N27" t="s">
        <v>103</v>
      </c>
      <c r="O27" t="s">
        <v>12</v>
      </c>
      <c r="P27" t="s">
        <v>12</v>
      </c>
      <c r="Q27" t="s">
        <v>12</v>
      </c>
      <c r="R27" t="s">
        <v>12</v>
      </c>
      <c r="S27" s="5">
        <v>0</v>
      </c>
      <c r="T27" s="5">
        <v>0</v>
      </c>
      <c r="U27" s="5">
        <f>AVERAGE(T27:T29)</f>
        <v>0</v>
      </c>
      <c r="V27" s="5">
        <f>_xlfn.STDEV.S(T27:T29)</f>
        <v>0</v>
      </c>
    </row>
    <row r="28" spans="1:22" x14ac:dyDescent="0.3">
      <c r="A28" t="s">
        <v>142</v>
      </c>
      <c r="B28" t="s">
        <v>12</v>
      </c>
      <c r="C28" t="s">
        <v>12</v>
      </c>
      <c r="D28" t="s">
        <v>12</v>
      </c>
      <c r="E28" t="s">
        <v>12</v>
      </c>
      <c r="F28" s="5">
        <v>0</v>
      </c>
      <c r="G28" s="5">
        <v>0</v>
      </c>
      <c r="H28" s="5"/>
      <c r="I28" s="5"/>
      <c r="N28" t="s">
        <v>142</v>
      </c>
      <c r="O28" t="s">
        <v>12</v>
      </c>
      <c r="P28" t="s">
        <v>12</v>
      </c>
      <c r="Q28" t="s">
        <v>12</v>
      </c>
      <c r="R28" t="s">
        <v>12</v>
      </c>
      <c r="S28" s="5">
        <v>0</v>
      </c>
      <c r="T28" s="5">
        <v>0</v>
      </c>
      <c r="U28" s="3"/>
      <c r="V28" s="3"/>
    </row>
    <row r="29" spans="1:22" x14ac:dyDescent="0.3">
      <c r="A29" t="s">
        <v>143</v>
      </c>
      <c r="B29" t="s">
        <v>12</v>
      </c>
      <c r="C29" t="s">
        <v>12</v>
      </c>
      <c r="D29" t="s">
        <v>12</v>
      </c>
      <c r="E29" t="s">
        <v>12</v>
      </c>
      <c r="F29" s="5">
        <v>0</v>
      </c>
      <c r="G29" s="5">
        <v>0</v>
      </c>
      <c r="H29" s="5"/>
      <c r="I29" s="5"/>
      <c r="N29" t="s">
        <v>143</v>
      </c>
      <c r="O29" t="s">
        <v>12</v>
      </c>
      <c r="P29" t="s">
        <v>12</v>
      </c>
      <c r="Q29" t="s">
        <v>12</v>
      </c>
      <c r="R29" t="s">
        <v>12</v>
      </c>
      <c r="S29" s="5">
        <v>0</v>
      </c>
      <c r="T29" s="5">
        <v>0</v>
      </c>
      <c r="U29" s="3"/>
      <c r="V29" s="3"/>
    </row>
    <row r="30" spans="1:22" x14ac:dyDescent="0.3">
      <c r="A30" t="s">
        <v>144</v>
      </c>
      <c r="B30" t="s">
        <v>12</v>
      </c>
      <c r="C30" t="s">
        <v>12</v>
      </c>
      <c r="D30" t="s">
        <v>16</v>
      </c>
      <c r="E30" t="s">
        <v>12</v>
      </c>
      <c r="F30" s="5">
        <v>45.1</v>
      </c>
      <c r="G30" s="5">
        <v>46.31061621473004</v>
      </c>
      <c r="H30" s="5">
        <f>AVERAGE(G30:G32)</f>
        <v>38.318355397184234</v>
      </c>
      <c r="I30" s="5">
        <f>_xlfn.STDEV.S(G30:G32)</f>
        <v>35.013173276452484</v>
      </c>
      <c r="J30" s="2"/>
      <c r="K30" s="2"/>
      <c r="L30" s="2"/>
      <c r="N30" t="s">
        <v>144</v>
      </c>
      <c r="O30" t="s">
        <v>12</v>
      </c>
      <c r="P30" t="s">
        <v>12</v>
      </c>
      <c r="Q30" t="s">
        <v>12</v>
      </c>
      <c r="R30" t="s">
        <v>12</v>
      </c>
      <c r="S30" s="5">
        <v>0</v>
      </c>
      <c r="T30" s="5">
        <v>0</v>
      </c>
      <c r="U30" s="5">
        <f>AVERAGE(T30:T32)</f>
        <v>23.665306763388287</v>
      </c>
      <c r="V30" s="5">
        <f>_xlfn.STDEV.S(T30:T32)</f>
        <v>40.989513690891897</v>
      </c>
    </row>
    <row r="31" spans="1:22" x14ac:dyDescent="0.3">
      <c r="A31" t="s">
        <v>145</v>
      </c>
      <c r="B31" t="s">
        <v>18</v>
      </c>
      <c r="C31" t="s">
        <v>16</v>
      </c>
      <c r="D31" t="s">
        <v>89</v>
      </c>
      <c r="E31" t="s">
        <v>12</v>
      </c>
      <c r="F31" s="5">
        <v>66.849999999999994</v>
      </c>
      <c r="G31" s="5">
        <v>68.644449976822671</v>
      </c>
      <c r="H31" s="5"/>
      <c r="I31" s="5"/>
      <c r="N31" t="s">
        <v>145</v>
      </c>
      <c r="O31" t="s">
        <v>18</v>
      </c>
      <c r="P31" t="s">
        <v>12</v>
      </c>
      <c r="Q31" t="s">
        <v>16</v>
      </c>
      <c r="R31" t="s">
        <v>12</v>
      </c>
      <c r="S31" s="5">
        <v>69.14</v>
      </c>
      <c r="T31" s="5">
        <v>70.995920290164861</v>
      </c>
      <c r="U31" s="3"/>
      <c r="V31" s="3"/>
    </row>
    <row r="32" spans="1:22" x14ac:dyDescent="0.3">
      <c r="A32" t="s">
        <v>146</v>
      </c>
      <c r="B32" t="s">
        <v>12</v>
      </c>
      <c r="C32" t="s">
        <v>12</v>
      </c>
      <c r="D32" t="s">
        <v>12</v>
      </c>
      <c r="E32" t="s">
        <v>12</v>
      </c>
      <c r="F32" s="5">
        <v>0</v>
      </c>
      <c r="G32" s="5">
        <v>0</v>
      </c>
      <c r="H32" s="5"/>
      <c r="I32" s="5"/>
      <c r="N32" t="s">
        <v>146</v>
      </c>
      <c r="O32" t="s">
        <v>12</v>
      </c>
      <c r="P32" t="s">
        <v>12</v>
      </c>
      <c r="Q32" t="s">
        <v>12</v>
      </c>
      <c r="R32" t="s">
        <v>12</v>
      </c>
      <c r="S32" s="5">
        <v>0</v>
      </c>
      <c r="T32" s="5">
        <v>0</v>
      </c>
      <c r="U32" s="3"/>
      <c r="V32" s="3"/>
    </row>
    <row r="33" spans="1:22" x14ac:dyDescent="0.3">
      <c r="A33" t="s">
        <v>104</v>
      </c>
      <c r="B33" t="s">
        <v>12</v>
      </c>
      <c r="C33" t="s">
        <v>12</v>
      </c>
      <c r="D33" t="s">
        <v>16</v>
      </c>
      <c r="E33" t="s">
        <v>12</v>
      </c>
      <c r="F33" s="5">
        <v>124.66</v>
      </c>
      <c r="G33" s="5">
        <v>51.24423266015372</v>
      </c>
      <c r="H33" s="5">
        <f>AVERAGE(G33:G35)</f>
        <v>33.890144028653459</v>
      </c>
      <c r="I33" s="5">
        <f>_xlfn.STDEV.S(G33:G35)</f>
        <v>29.352575548072107</v>
      </c>
      <c r="J33" s="2"/>
      <c r="K33" s="2"/>
      <c r="L33" s="2"/>
      <c r="N33" t="s">
        <v>104</v>
      </c>
      <c r="O33" t="s">
        <v>12</v>
      </c>
      <c r="P33" t="s">
        <v>12</v>
      </c>
      <c r="Q33" t="s">
        <v>12</v>
      </c>
      <c r="R33" t="s">
        <v>12</v>
      </c>
      <c r="S33" s="5">
        <v>0</v>
      </c>
      <c r="T33" s="5">
        <v>0</v>
      </c>
      <c r="U33" s="5">
        <f>AVERAGE(T33:T35)</f>
        <v>17.597991337888505</v>
      </c>
      <c r="V33" s="5">
        <f>_xlfn.STDEV.S(T33:T35)</f>
        <v>30.480615108379894</v>
      </c>
    </row>
    <row r="34" spans="1:22" x14ac:dyDescent="0.3">
      <c r="A34" t="s">
        <v>147</v>
      </c>
      <c r="B34" t="s">
        <v>16</v>
      </c>
      <c r="C34" t="s">
        <v>12</v>
      </c>
      <c r="D34" t="s">
        <v>18</v>
      </c>
      <c r="E34" t="s">
        <v>12</v>
      </c>
      <c r="F34" s="5">
        <v>122.67</v>
      </c>
      <c r="G34" s="5">
        <v>50.426199425806658</v>
      </c>
      <c r="H34" s="5"/>
      <c r="I34" s="5"/>
      <c r="N34" t="s">
        <v>147</v>
      </c>
      <c r="O34" t="s">
        <v>12</v>
      </c>
      <c r="P34" t="s">
        <v>12</v>
      </c>
      <c r="Q34" t="s">
        <v>16</v>
      </c>
      <c r="R34" t="s">
        <v>12</v>
      </c>
      <c r="S34" s="5">
        <v>128.43</v>
      </c>
      <c r="T34" s="5">
        <v>52.793974013665519</v>
      </c>
      <c r="U34" s="3"/>
      <c r="V34" s="3"/>
    </row>
    <row r="35" spans="1:22" x14ac:dyDescent="0.3">
      <c r="A35" t="s">
        <v>148</v>
      </c>
      <c r="B35" t="s">
        <v>12</v>
      </c>
      <c r="C35" t="s">
        <v>12</v>
      </c>
      <c r="D35" t="s">
        <v>12</v>
      </c>
      <c r="E35" t="s">
        <v>12</v>
      </c>
      <c r="F35" s="5">
        <v>0</v>
      </c>
      <c r="G35" s="5">
        <v>0</v>
      </c>
      <c r="H35" s="5"/>
      <c r="I35" s="5"/>
      <c r="N35" t="s">
        <v>148</v>
      </c>
      <c r="O35" t="s">
        <v>12</v>
      </c>
      <c r="P35" t="s">
        <v>12</v>
      </c>
      <c r="Q35" t="s">
        <v>12</v>
      </c>
      <c r="R35" t="s">
        <v>12</v>
      </c>
      <c r="S35" s="5">
        <v>0</v>
      </c>
      <c r="T35" s="5">
        <v>0</v>
      </c>
      <c r="U35" s="5"/>
      <c r="V35" s="5"/>
    </row>
    <row r="36" spans="1:22" x14ac:dyDescent="0.3">
      <c r="A36" t="s">
        <v>149</v>
      </c>
      <c r="B36" t="s">
        <v>16</v>
      </c>
      <c r="C36" t="s">
        <v>12</v>
      </c>
      <c r="D36" t="s">
        <v>12</v>
      </c>
      <c r="E36" t="s">
        <v>12</v>
      </c>
      <c r="F36" s="5">
        <v>153.5</v>
      </c>
      <c r="G36" s="5">
        <v>96.027630014727464</v>
      </c>
      <c r="H36" s="5">
        <f>AVERAGE(G36:G38)</f>
        <v>54.163336851303605</v>
      </c>
      <c r="I36" s="5">
        <f>_xlfn.STDEV.S(G36:G38)</f>
        <v>49.181056193300982</v>
      </c>
      <c r="J36" s="2"/>
      <c r="K36" s="2"/>
      <c r="L36" s="2"/>
      <c r="N36" t="s">
        <v>149</v>
      </c>
      <c r="O36" t="s">
        <v>16</v>
      </c>
      <c r="P36" t="s">
        <v>12</v>
      </c>
      <c r="Q36" t="s">
        <v>12</v>
      </c>
      <c r="R36" t="s">
        <v>12</v>
      </c>
      <c r="S36" s="5">
        <v>157.46</v>
      </c>
      <c r="T36" s="5">
        <v>98.504955192957581</v>
      </c>
      <c r="U36" s="5">
        <f>AVERAGE(T36:T38)</f>
        <v>55.929577950597299</v>
      </c>
      <c r="V36" s="5">
        <f>_xlfn.STDEV.S(T36:T38)</f>
        <v>50.592070098075176</v>
      </c>
    </row>
    <row r="37" spans="1:22" x14ac:dyDescent="0.3">
      <c r="A37" t="s">
        <v>150</v>
      </c>
      <c r="B37" t="s">
        <v>12</v>
      </c>
      <c r="C37" t="s">
        <v>12</v>
      </c>
      <c r="D37" t="s">
        <v>12</v>
      </c>
      <c r="E37" t="s">
        <v>12</v>
      </c>
      <c r="F37" s="5">
        <v>0</v>
      </c>
      <c r="G37" s="5">
        <v>0</v>
      </c>
      <c r="H37" s="5"/>
      <c r="I37" s="5"/>
      <c r="N37" t="s">
        <v>150</v>
      </c>
      <c r="O37" t="s">
        <v>12</v>
      </c>
      <c r="P37" t="s">
        <v>12</v>
      </c>
      <c r="Q37" t="s">
        <v>12</v>
      </c>
      <c r="R37" t="s">
        <v>12</v>
      </c>
      <c r="S37" s="5">
        <v>0</v>
      </c>
      <c r="T37" s="5">
        <v>0</v>
      </c>
      <c r="U37" s="3"/>
      <c r="V37" s="3"/>
    </row>
    <row r="38" spans="1:22" x14ac:dyDescent="0.3">
      <c r="A38" t="s">
        <v>151</v>
      </c>
      <c r="B38" t="s">
        <v>16</v>
      </c>
      <c r="C38" t="s">
        <v>12</v>
      </c>
      <c r="D38" t="s">
        <v>18</v>
      </c>
      <c r="E38" t="s">
        <v>12</v>
      </c>
      <c r="F38" s="5">
        <v>106.24</v>
      </c>
      <c r="G38" s="5">
        <v>66.462380539183357</v>
      </c>
      <c r="H38" s="5"/>
      <c r="I38" s="5"/>
      <c r="N38" t="s">
        <v>151</v>
      </c>
      <c r="O38" t="s">
        <v>16</v>
      </c>
      <c r="P38" t="s">
        <v>12</v>
      </c>
      <c r="Q38" t="s">
        <v>12</v>
      </c>
      <c r="R38" t="s">
        <v>12</v>
      </c>
      <c r="S38" s="5">
        <v>110.75</v>
      </c>
      <c r="T38" s="5">
        <v>69.283778658834308</v>
      </c>
      <c r="U38" s="3"/>
      <c r="V38" s="3"/>
    </row>
    <row r="39" spans="1:22" x14ac:dyDescent="0.3">
      <c r="A39" t="s">
        <v>105</v>
      </c>
      <c r="B39" t="s">
        <v>12</v>
      </c>
      <c r="C39" t="s">
        <v>12</v>
      </c>
      <c r="D39" t="s">
        <v>12</v>
      </c>
      <c r="E39" t="s">
        <v>12</v>
      </c>
      <c r="F39" s="5">
        <v>0</v>
      </c>
      <c r="G39" s="5">
        <v>0</v>
      </c>
      <c r="H39" s="5">
        <f>AVERAGE(G39:G41)</f>
        <v>0</v>
      </c>
      <c r="I39" s="5">
        <f>_xlfn.STDEV.S(G39:G41)</f>
        <v>0</v>
      </c>
      <c r="N39" t="s">
        <v>105</v>
      </c>
      <c r="O39" t="s">
        <v>12</v>
      </c>
      <c r="P39" t="s">
        <v>12</v>
      </c>
      <c r="Q39" t="s">
        <v>12</v>
      </c>
      <c r="R39" t="s">
        <v>12</v>
      </c>
      <c r="S39" s="5">
        <v>0</v>
      </c>
      <c r="T39" s="5">
        <v>0</v>
      </c>
      <c r="U39" s="5">
        <f>AVERAGE(T39:T41)</f>
        <v>0</v>
      </c>
      <c r="V39" s="5">
        <f>_xlfn.STDEV.S(T39:T41)</f>
        <v>0</v>
      </c>
    </row>
    <row r="40" spans="1:22" x14ac:dyDescent="0.3">
      <c r="A40" t="s">
        <v>152</v>
      </c>
      <c r="B40" t="s">
        <v>12</v>
      </c>
      <c r="C40" t="s">
        <v>12</v>
      </c>
      <c r="D40" t="s">
        <v>12</v>
      </c>
      <c r="E40" t="s">
        <v>12</v>
      </c>
      <c r="F40" s="5">
        <v>0</v>
      </c>
      <c r="G40" s="5">
        <v>0</v>
      </c>
      <c r="H40" s="5"/>
      <c r="I40" s="5"/>
      <c r="N40" t="s">
        <v>152</v>
      </c>
      <c r="O40" t="s">
        <v>12</v>
      </c>
      <c r="P40" t="s">
        <v>12</v>
      </c>
      <c r="Q40" t="s">
        <v>12</v>
      </c>
      <c r="R40" t="s">
        <v>12</v>
      </c>
      <c r="S40" s="5">
        <v>0</v>
      </c>
      <c r="T40" s="5">
        <v>0</v>
      </c>
      <c r="U40" s="3"/>
      <c r="V40" s="3"/>
    </row>
    <row r="41" spans="1:22" x14ac:dyDescent="0.3">
      <c r="A41" t="s">
        <v>153</v>
      </c>
      <c r="B41" t="s">
        <v>12</v>
      </c>
      <c r="C41" t="s">
        <v>12</v>
      </c>
      <c r="D41" t="s">
        <v>12</v>
      </c>
      <c r="E41" t="s">
        <v>12</v>
      </c>
      <c r="F41" s="5">
        <v>0</v>
      </c>
      <c r="G41" s="5">
        <v>0</v>
      </c>
      <c r="H41" s="5"/>
      <c r="I41" s="5"/>
      <c r="N41" t="s">
        <v>153</v>
      </c>
      <c r="O41" t="s">
        <v>12</v>
      </c>
      <c r="P41" t="s">
        <v>12</v>
      </c>
      <c r="Q41" t="s">
        <v>12</v>
      </c>
      <c r="R41" t="s">
        <v>12</v>
      </c>
      <c r="S41" s="5">
        <v>0</v>
      </c>
      <c r="T41" s="5">
        <v>0</v>
      </c>
      <c r="U41" s="3"/>
      <c r="V41" s="3"/>
    </row>
    <row r="42" spans="1:22" x14ac:dyDescent="0.3">
      <c r="A42" t="s">
        <v>154</v>
      </c>
      <c r="B42" t="s">
        <v>12</v>
      </c>
      <c r="C42" t="s">
        <v>12</v>
      </c>
      <c r="D42" t="s">
        <v>12</v>
      </c>
      <c r="E42" t="s">
        <v>12</v>
      </c>
      <c r="F42" s="5">
        <v>0</v>
      </c>
      <c r="G42" s="5">
        <v>0</v>
      </c>
      <c r="H42" s="5">
        <f>AVERAGE(G42:G44)</f>
        <v>12.307527071945634</v>
      </c>
      <c r="I42" s="5">
        <f>_xlfn.STDEV.S(G42:G44)</f>
        <v>21.317262204139254</v>
      </c>
      <c r="J42" s="2"/>
      <c r="K42" s="2"/>
      <c r="L42" s="2"/>
      <c r="N42" t="s">
        <v>154</v>
      </c>
      <c r="O42" t="s">
        <v>12</v>
      </c>
      <c r="P42" t="s">
        <v>12</v>
      </c>
      <c r="Q42" t="s">
        <v>12</v>
      </c>
      <c r="R42" t="s">
        <v>12</v>
      </c>
      <c r="S42" s="5">
        <v>0</v>
      </c>
      <c r="T42" s="5">
        <v>0</v>
      </c>
      <c r="U42" s="5">
        <f>AVERAGE(T42:T44)</f>
        <v>12.896672904381466</v>
      </c>
      <c r="V42" s="5">
        <f>_xlfn.STDEV.S(T42:T44)</f>
        <v>22.337692718985576</v>
      </c>
    </row>
    <row r="43" spans="1:22" x14ac:dyDescent="0.3">
      <c r="A43" t="s">
        <v>155</v>
      </c>
      <c r="B43" t="s">
        <v>12</v>
      </c>
      <c r="C43" t="s">
        <v>12</v>
      </c>
      <c r="D43" t="s">
        <v>12</v>
      </c>
      <c r="E43" t="s">
        <v>12</v>
      </c>
      <c r="F43" s="5">
        <v>0</v>
      </c>
      <c r="G43" s="5">
        <v>0</v>
      </c>
      <c r="H43" s="5"/>
      <c r="I43" s="5"/>
      <c r="N43" t="s">
        <v>155</v>
      </c>
      <c r="O43" t="s">
        <v>12</v>
      </c>
      <c r="P43" t="s">
        <v>12</v>
      </c>
      <c r="Q43" t="s">
        <v>12</v>
      </c>
      <c r="R43" t="s">
        <v>12</v>
      </c>
      <c r="S43" s="5">
        <v>0</v>
      </c>
      <c r="T43" s="5">
        <v>0</v>
      </c>
      <c r="U43" s="3"/>
      <c r="V43" s="3"/>
    </row>
    <row r="44" spans="1:22" x14ac:dyDescent="0.3">
      <c r="A44" t="s">
        <v>156</v>
      </c>
      <c r="B44" t="s">
        <v>12</v>
      </c>
      <c r="C44" t="s">
        <v>12</v>
      </c>
      <c r="D44" t="s">
        <v>16</v>
      </c>
      <c r="E44" t="s">
        <v>12</v>
      </c>
      <c r="F44" s="5">
        <v>59.12</v>
      </c>
      <c r="G44" s="5">
        <v>36.9225812158369</v>
      </c>
      <c r="H44" s="5"/>
      <c r="I44" s="5"/>
      <c r="N44" t="s">
        <v>156</v>
      </c>
      <c r="O44" t="s">
        <v>12</v>
      </c>
      <c r="P44" t="s">
        <v>12</v>
      </c>
      <c r="Q44" t="s">
        <v>16</v>
      </c>
      <c r="R44" t="s">
        <v>12</v>
      </c>
      <c r="S44" s="5">
        <v>61.95</v>
      </c>
      <c r="T44" s="5">
        <v>38.690018713144397</v>
      </c>
      <c r="U44" s="3"/>
      <c r="V44" s="3"/>
    </row>
    <row r="45" spans="1:22" x14ac:dyDescent="0.3">
      <c r="A45" t="s">
        <v>106</v>
      </c>
      <c r="B45" t="s">
        <v>12</v>
      </c>
      <c r="C45" t="s">
        <v>12</v>
      </c>
      <c r="D45" t="s">
        <v>12</v>
      </c>
      <c r="E45" t="s">
        <v>12</v>
      </c>
      <c r="F45" s="5">
        <v>0</v>
      </c>
      <c r="G45" s="5">
        <v>0</v>
      </c>
      <c r="H45" s="5">
        <f>AVERAGE(G45:G47)</f>
        <v>0</v>
      </c>
      <c r="I45" s="5">
        <f>_xlfn.STDEV.S(G45:G47)</f>
        <v>0</v>
      </c>
      <c r="N45" t="s">
        <v>106</v>
      </c>
      <c r="O45" t="s">
        <v>12</v>
      </c>
      <c r="P45" t="s">
        <v>12</v>
      </c>
      <c r="Q45" t="s">
        <v>12</v>
      </c>
      <c r="R45" t="s">
        <v>12</v>
      </c>
      <c r="S45" s="5">
        <v>0</v>
      </c>
      <c r="T45" s="5">
        <v>0</v>
      </c>
      <c r="U45" s="5">
        <f>AVERAGE(T45:T47)</f>
        <v>0</v>
      </c>
      <c r="V45" s="5">
        <f>_xlfn.STDEV.S(T45:T47)</f>
        <v>0</v>
      </c>
    </row>
    <row r="46" spans="1:22" x14ac:dyDescent="0.3">
      <c r="A46" t="s">
        <v>157</v>
      </c>
      <c r="B46" t="s">
        <v>12</v>
      </c>
      <c r="C46" t="s">
        <v>12</v>
      </c>
      <c r="D46" t="s">
        <v>12</v>
      </c>
      <c r="E46" t="s">
        <v>12</v>
      </c>
      <c r="F46" s="5">
        <v>0</v>
      </c>
      <c r="G46" s="5">
        <v>0</v>
      </c>
      <c r="H46" s="5"/>
      <c r="I46" s="5"/>
      <c r="N46" t="s">
        <v>157</v>
      </c>
      <c r="O46" t="s">
        <v>12</v>
      </c>
      <c r="P46" t="s">
        <v>12</v>
      </c>
      <c r="Q46" t="s">
        <v>12</v>
      </c>
      <c r="R46" t="s">
        <v>12</v>
      </c>
      <c r="S46" s="5">
        <v>0</v>
      </c>
      <c r="T46" s="5">
        <v>0</v>
      </c>
      <c r="U46" s="5"/>
      <c r="V46" s="5"/>
    </row>
    <row r="47" spans="1:22" x14ac:dyDescent="0.3">
      <c r="A47" t="s">
        <v>158</v>
      </c>
      <c r="B47" t="s">
        <v>12</v>
      </c>
      <c r="C47" t="s">
        <v>12</v>
      </c>
      <c r="D47" t="s">
        <v>12</v>
      </c>
      <c r="E47" t="s">
        <v>12</v>
      </c>
      <c r="F47" s="5">
        <v>0</v>
      </c>
      <c r="G47" s="5">
        <v>0</v>
      </c>
      <c r="H47" s="5"/>
      <c r="I47" s="5"/>
      <c r="N47" t="s">
        <v>158</v>
      </c>
      <c r="O47" t="s">
        <v>12</v>
      </c>
      <c r="P47" t="s">
        <v>12</v>
      </c>
      <c r="Q47" t="s">
        <v>12</v>
      </c>
      <c r="R47" t="s">
        <v>12</v>
      </c>
      <c r="S47" s="5">
        <v>0</v>
      </c>
      <c r="T47" s="5">
        <v>0</v>
      </c>
      <c r="U47" s="5"/>
      <c r="V47" s="5"/>
    </row>
    <row r="48" spans="1:22" x14ac:dyDescent="0.3">
      <c r="A48" t="s">
        <v>72</v>
      </c>
      <c r="B48" t="s">
        <v>12</v>
      </c>
      <c r="C48" t="s">
        <v>12</v>
      </c>
      <c r="D48" t="s">
        <v>12</v>
      </c>
      <c r="E48" t="s">
        <v>12</v>
      </c>
      <c r="F48" s="5">
        <v>0</v>
      </c>
      <c r="G48" s="5">
        <v>0</v>
      </c>
      <c r="H48" s="5">
        <f>AVERAGE(G48:G50)</f>
        <v>0</v>
      </c>
      <c r="I48" s="5">
        <f>_xlfn.STDEV.S(G48:G50)</f>
        <v>0</v>
      </c>
      <c r="N48" t="s">
        <v>72</v>
      </c>
      <c r="O48" t="s">
        <v>12</v>
      </c>
      <c r="P48" t="s">
        <v>12</v>
      </c>
      <c r="Q48" t="s">
        <v>12</v>
      </c>
      <c r="R48" t="s">
        <v>12</v>
      </c>
      <c r="S48" s="5">
        <v>0</v>
      </c>
      <c r="T48" s="5">
        <v>0</v>
      </c>
      <c r="U48" s="5">
        <f>AVERAGE(T48:T50)</f>
        <v>0</v>
      </c>
      <c r="V48" s="5">
        <f>_xlfn.STDEV.S(T48:T50)</f>
        <v>0</v>
      </c>
    </row>
    <row r="49" spans="1:22" x14ac:dyDescent="0.3">
      <c r="A49" t="s">
        <v>73</v>
      </c>
      <c r="B49" t="s">
        <v>12</v>
      </c>
      <c r="C49" t="s">
        <v>12</v>
      </c>
      <c r="D49" t="s">
        <v>12</v>
      </c>
      <c r="E49" t="s">
        <v>12</v>
      </c>
      <c r="F49" s="5">
        <v>0</v>
      </c>
      <c r="G49" s="5">
        <v>0</v>
      </c>
      <c r="H49" s="5"/>
      <c r="I49" s="5"/>
      <c r="N49" t="s">
        <v>73</v>
      </c>
      <c r="O49" t="s">
        <v>12</v>
      </c>
      <c r="P49" t="s">
        <v>12</v>
      </c>
      <c r="Q49" t="s">
        <v>12</v>
      </c>
      <c r="R49" t="s">
        <v>12</v>
      </c>
      <c r="S49" s="5">
        <v>0</v>
      </c>
      <c r="T49" s="5">
        <v>0</v>
      </c>
      <c r="U49" s="5"/>
      <c r="V49" s="5"/>
    </row>
    <row r="50" spans="1:22" x14ac:dyDescent="0.3">
      <c r="A50" t="s">
        <v>74</v>
      </c>
      <c r="B50" t="s">
        <v>12</v>
      </c>
      <c r="C50" t="s">
        <v>12</v>
      </c>
      <c r="D50" t="s">
        <v>12</v>
      </c>
      <c r="E50" t="s">
        <v>12</v>
      </c>
      <c r="F50" s="5">
        <v>0</v>
      </c>
      <c r="G50" s="5">
        <v>0</v>
      </c>
      <c r="H50" s="5"/>
      <c r="I50" s="5"/>
      <c r="N50" t="s">
        <v>74</v>
      </c>
      <c r="O50" t="s">
        <v>12</v>
      </c>
      <c r="P50" t="s">
        <v>12</v>
      </c>
      <c r="Q50" t="s">
        <v>12</v>
      </c>
      <c r="R50" t="s">
        <v>12</v>
      </c>
      <c r="S50" s="5">
        <v>0</v>
      </c>
      <c r="T50" s="5">
        <v>0</v>
      </c>
      <c r="U50" s="5"/>
      <c r="V50" s="5"/>
    </row>
    <row r="51" spans="1:22" x14ac:dyDescent="0.3">
      <c r="A51" t="s">
        <v>107</v>
      </c>
      <c r="B51" t="s">
        <v>12</v>
      </c>
      <c r="C51" t="s">
        <v>12</v>
      </c>
      <c r="D51" t="s">
        <v>12</v>
      </c>
      <c r="E51" t="s">
        <v>12</v>
      </c>
      <c r="F51" s="5">
        <v>0</v>
      </c>
      <c r="G51" s="5">
        <v>0</v>
      </c>
      <c r="H51" s="5">
        <f>AVERAGE(G51:G53)</f>
        <v>0</v>
      </c>
      <c r="I51" s="5">
        <f>_xlfn.STDEV.S(G51:G53)</f>
        <v>0</v>
      </c>
      <c r="N51" t="s">
        <v>107</v>
      </c>
      <c r="O51" t="s">
        <v>12</v>
      </c>
      <c r="P51" t="s">
        <v>12</v>
      </c>
      <c r="Q51" t="s">
        <v>12</v>
      </c>
      <c r="R51" t="s">
        <v>12</v>
      </c>
      <c r="S51" s="5">
        <v>0</v>
      </c>
      <c r="T51" s="5">
        <v>0</v>
      </c>
      <c r="U51" s="5">
        <f>AVERAGE(T51:T53)</f>
        <v>0</v>
      </c>
      <c r="V51" s="5">
        <f>_xlfn.STDEV.S(T51:T53)</f>
        <v>0</v>
      </c>
    </row>
    <row r="52" spans="1:22" x14ac:dyDescent="0.3">
      <c r="A52" t="s">
        <v>159</v>
      </c>
      <c r="B52" t="s">
        <v>12</v>
      </c>
      <c r="C52" t="s">
        <v>12</v>
      </c>
      <c r="D52" t="s">
        <v>12</v>
      </c>
      <c r="E52" t="s">
        <v>12</v>
      </c>
      <c r="F52" s="5">
        <v>0</v>
      </c>
      <c r="G52" s="5">
        <v>0</v>
      </c>
      <c r="H52" s="5"/>
      <c r="I52" s="5"/>
      <c r="N52" t="s">
        <v>159</v>
      </c>
      <c r="O52" t="s">
        <v>12</v>
      </c>
      <c r="P52" t="s">
        <v>12</v>
      </c>
      <c r="Q52" t="s">
        <v>12</v>
      </c>
      <c r="R52" t="s">
        <v>12</v>
      </c>
      <c r="S52" s="5">
        <v>0</v>
      </c>
      <c r="T52" s="5">
        <v>0</v>
      </c>
      <c r="U52" s="5"/>
      <c r="V52" s="5"/>
    </row>
    <row r="53" spans="1:22" x14ac:dyDescent="0.3">
      <c r="A53" t="s">
        <v>160</v>
      </c>
      <c r="B53" t="s">
        <v>12</v>
      </c>
      <c r="C53" t="s">
        <v>12</v>
      </c>
      <c r="D53" t="s">
        <v>12</v>
      </c>
      <c r="E53" t="s">
        <v>12</v>
      </c>
      <c r="F53" s="5">
        <v>0</v>
      </c>
      <c r="G53" s="5">
        <v>0</v>
      </c>
      <c r="H53" s="5"/>
      <c r="I53" s="5"/>
      <c r="N53" t="s">
        <v>160</v>
      </c>
      <c r="O53" t="s">
        <v>12</v>
      </c>
      <c r="P53" t="s">
        <v>12</v>
      </c>
      <c r="Q53" t="s">
        <v>12</v>
      </c>
      <c r="R53" t="s">
        <v>12</v>
      </c>
      <c r="S53" s="5">
        <v>0</v>
      </c>
      <c r="T53" s="5">
        <v>0</v>
      </c>
      <c r="U53" s="5"/>
      <c r="V53" s="5"/>
    </row>
    <row r="54" spans="1:22" x14ac:dyDescent="0.3">
      <c r="A54" t="s">
        <v>161</v>
      </c>
      <c r="B54" t="s">
        <v>12</v>
      </c>
      <c r="C54" t="s">
        <v>12</v>
      </c>
      <c r="D54" t="s">
        <v>12</v>
      </c>
      <c r="E54" t="s">
        <v>12</v>
      </c>
      <c r="F54" s="5">
        <v>0</v>
      </c>
      <c r="G54" s="5">
        <v>0</v>
      </c>
      <c r="H54" s="5">
        <f>AVERAGE(G54:G56)</f>
        <v>0</v>
      </c>
      <c r="I54" s="5">
        <f>_xlfn.STDEV.S(G54:G56)</f>
        <v>0</v>
      </c>
      <c r="N54" t="s">
        <v>161</v>
      </c>
      <c r="O54" t="s">
        <v>12</v>
      </c>
      <c r="P54" t="s">
        <v>12</v>
      </c>
      <c r="Q54" t="s">
        <v>12</v>
      </c>
      <c r="R54" t="s">
        <v>12</v>
      </c>
      <c r="S54" s="5">
        <v>0</v>
      </c>
      <c r="T54" s="5">
        <v>0</v>
      </c>
      <c r="U54" s="5">
        <f>AVERAGE(T54:T56)</f>
        <v>0</v>
      </c>
      <c r="V54" s="5">
        <f>_xlfn.STDEV.S(T54:T56)</f>
        <v>0</v>
      </c>
    </row>
    <row r="55" spans="1:22" x14ac:dyDescent="0.3">
      <c r="A55" t="s">
        <v>162</v>
      </c>
      <c r="B55" t="s">
        <v>12</v>
      </c>
      <c r="C55" t="s">
        <v>12</v>
      </c>
      <c r="D55" t="s">
        <v>12</v>
      </c>
      <c r="E55" t="s">
        <v>12</v>
      </c>
      <c r="F55" s="5">
        <v>0</v>
      </c>
      <c r="G55" s="5">
        <v>0</v>
      </c>
      <c r="H55" s="5"/>
      <c r="I55" s="5"/>
      <c r="N55" t="s">
        <v>162</v>
      </c>
      <c r="O55" t="s">
        <v>12</v>
      </c>
      <c r="P55" t="s">
        <v>12</v>
      </c>
      <c r="Q55" t="s">
        <v>12</v>
      </c>
      <c r="R55" t="s">
        <v>12</v>
      </c>
      <c r="S55" s="5">
        <v>0</v>
      </c>
      <c r="T55" s="5">
        <v>0</v>
      </c>
      <c r="U55" s="5"/>
      <c r="V55" s="5"/>
    </row>
    <row r="56" spans="1:22" x14ac:dyDescent="0.3">
      <c r="A56" t="s">
        <v>163</v>
      </c>
      <c r="B56" t="s">
        <v>12</v>
      </c>
      <c r="C56" t="s">
        <v>12</v>
      </c>
      <c r="D56" t="s">
        <v>12</v>
      </c>
      <c r="E56" t="s">
        <v>12</v>
      </c>
      <c r="F56" s="5">
        <v>0</v>
      </c>
      <c r="G56" s="5">
        <v>0</v>
      </c>
      <c r="H56" s="5"/>
      <c r="I56" s="5"/>
      <c r="N56" t="s">
        <v>163</v>
      </c>
      <c r="O56" t="s">
        <v>12</v>
      </c>
      <c r="P56" t="s">
        <v>12</v>
      </c>
      <c r="Q56" t="s">
        <v>12</v>
      </c>
      <c r="R56" t="s">
        <v>12</v>
      </c>
      <c r="S56" s="5">
        <v>0</v>
      </c>
      <c r="T56" s="5">
        <v>0</v>
      </c>
      <c r="U56" s="5"/>
      <c r="V56" s="5"/>
    </row>
    <row r="57" spans="1:22" x14ac:dyDescent="0.3">
      <c r="A57" t="s">
        <v>108</v>
      </c>
      <c r="B57" t="s">
        <v>12</v>
      </c>
      <c r="C57" t="s">
        <v>12</v>
      </c>
      <c r="D57" t="s">
        <v>12</v>
      </c>
      <c r="E57" t="s">
        <v>12</v>
      </c>
      <c r="F57" s="5">
        <v>0</v>
      </c>
      <c r="G57" s="5">
        <v>0</v>
      </c>
      <c r="H57" s="5">
        <f>AVERAGE(G57:G59)</f>
        <v>0</v>
      </c>
      <c r="I57" s="5">
        <f>_xlfn.STDEV.S(G57:G59)</f>
        <v>0</v>
      </c>
      <c r="N57" t="s">
        <v>108</v>
      </c>
      <c r="O57" t="s">
        <v>12</v>
      </c>
      <c r="P57" t="s">
        <v>12</v>
      </c>
      <c r="Q57" t="s">
        <v>12</v>
      </c>
      <c r="R57" t="s">
        <v>12</v>
      </c>
      <c r="S57" s="5">
        <v>0</v>
      </c>
      <c r="T57" s="5">
        <v>0</v>
      </c>
      <c r="U57" s="5">
        <f>AVERAGE(T57:T59)</f>
        <v>0</v>
      </c>
      <c r="V57" s="5">
        <f>_xlfn.STDEV.S(T57:T59)</f>
        <v>0</v>
      </c>
    </row>
    <row r="58" spans="1:22" x14ac:dyDescent="0.3">
      <c r="A58" t="s">
        <v>164</v>
      </c>
      <c r="B58" t="s">
        <v>12</v>
      </c>
      <c r="C58" t="s">
        <v>12</v>
      </c>
      <c r="D58" t="s">
        <v>12</v>
      </c>
      <c r="E58" t="s">
        <v>12</v>
      </c>
      <c r="F58" s="5">
        <v>0</v>
      </c>
      <c r="G58" s="5">
        <v>0</v>
      </c>
      <c r="H58" s="5"/>
      <c r="I58" s="5"/>
      <c r="N58" t="s">
        <v>164</v>
      </c>
      <c r="O58" t="s">
        <v>12</v>
      </c>
      <c r="P58" t="s">
        <v>12</v>
      </c>
      <c r="Q58" t="s">
        <v>12</v>
      </c>
      <c r="R58" t="s">
        <v>12</v>
      </c>
      <c r="S58" s="5">
        <v>0</v>
      </c>
      <c r="T58" s="5">
        <v>0</v>
      </c>
      <c r="U58" s="5"/>
      <c r="V58" s="5"/>
    </row>
    <row r="59" spans="1:22" x14ac:dyDescent="0.3">
      <c r="A59" t="s">
        <v>165</v>
      </c>
      <c r="B59" t="s">
        <v>12</v>
      </c>
      <c r="C59" t="s">
        <v>12</v>
      </c>
      <c r="D59" t="s">
        <v>12</v>
      </c>
      <c r="E59" t="s">
        <v>12</v>
      </c>
      <c r="F59" s="5">
        <v>0</v>
      </c>
      <c r="G59" s="5">
        <v>0</v>
      </c>
      <c r="H59" s="5"/>
      <c r="I59" s="5"/>
      <c r="N59" t="s">
        <v>165</v>
      </c>
      <c r="O59" t="s">
        <v>12</v>
      </c>
      <c r="P59" t="s">
        <v>12</v>
      </c>
      <c r="Q59" t="s">
        <v>12</v>
      </c>
      <c r="R59" t="s">
        <v>12</v>
      </c>
      <c r="S59" s="5">
        <v>0</v>
      </c>
      <c r="T59" s="5">
        <v>0</v>
      </c>
      <c r="U59" s="5"/>
      <c r="V59" s="5"/>
    </row>
    <row r="60" spans="1:22" x14ac:dyDescent="0.3">
      <c r="A60" t="s">
        <v>78</v>
      </c>
      <c r="B60" t="s">
        <v>12</v>
      </c>
      <c r="C60" t="s">
        <v>12</v>
      </c>
      <c r="D60" t="s">
        <v>12</v>
      </c>
      <c r="E60" t="s">
        <v>12</v>
      </c>
      <c r="F60" s="5">
        <v>0</v>
      </c>
      <c r="G60" s="5">
        <v>0</v>
      </c>
      <c r="H60" s="5">
        <f>AVERAGE(G60:G62)</f>
        <v>0</v>
      </c>
      <c r="I60" s="5">
        <f>_xlfn.STDEV.S(G60:G62)</f>
        <v>0</v>
      </c>
      <c r="N60" t="s">
        <v>78</v>
      </c>
      <c r="O60" t="s">
        <v>12</v>
      </c>
      <c r="P60" t="s">
        <v>12</v>
      </c>
      <c r="Q60" t="s">
        <v>12</v>
      </c>
      <c r="R60" t="s">
        <v>12</v>
      </c>
      <c r="S60" s="5">
        <v>0</v>
      </c>
      <c r="T60" s="5">
        <v>0</v>
      </c>
      <c r="U60" s="5">
        <f>AVERAGE(T60:T62)</f>
        <v>0</v>
      </c>
      <c r="V60" s="5">
        <f>_xlfn.STDEV.S(T60:T62)</f>
        <v>0</v>
      </c>
    </row>
    <row r="61" spans="1:22" x14ac:dyDescent="0.3">
      <c r="A61" t="s">
        <v>79</v>
      </c>
      <c r="B61" t="s">
        <v>12</v>
      </c>
      <c r="C61" t="s">
        <v>12</v>
      </c>
      <c r="D61" t="s">
        <v>12</v>
      </c>
      <c r="E61" t="s">
        <v>12</v>
      </c>
      <c r="F61" s="5">
        <v>0</v>
      </c>
      <c r="G61" s="5">
        <v>0</v>
      </c>
      <c r="H61" s="5"/>
      <c r="I61" s="5"/>
      <c r="N61" t="s">
        <v>79</v>
      </c>
      <c r="O61" t="s">
        <v>12</v>
      </c>
      <c r="P61" t="s">
        <v>12</v>
      </c>
      <c r="Q61" t="s">
        <v>12</v>
      </c>
      <c r="R61" t="s">
        <v>12</v>
      </c>
      <c r="S61" s="5">
        <v>0</v>
      </c>
      <c r="T61" s="5">
        <v>0</v>
      </c>
      <c r="U61" s="5"/>
      <c r="V61" s="5"/>
    </row>
    <row r="62" spans="1:22" x14ac:dyDescent="0.3">
      <c r="A62" t="s">
        <v>80</v>
      </c>
      <c r="B62" t="s">
        <v>12</v>
      </c>
      <c r="C62" t="s">
        <v>12</v>
      </c>
      <c r="D62" t="s">
        <v>12</v>
      </c>
      <c r="E62" t="s">
        <v>12</v>
      </c>
      <c r="F62" s="5">
        <v>0</v>
      </c>
      <c r="G62" s="5">
        <v>0</v>
      </c>
      <c r="H62" s="5"/>
      <c r="I62" s="5"/>
      <c r="N62" t="s">
        <v>80</v>
      </c>
      <c r="O62" t="s">
        <v>12</v>
      </c>
      <c r="P62" t="s">
        <v>12</v>
      </c>
      <c r="Q62" t="s">
        <v>12</v>
      </c>
      <c r="R62" t="s">
        <v>12</v>
      </c>
      <c r="S62" s="5">
        <v>0</v>
      </c>
      <c r="T62" s="5">
        <v>0</v>
      </c>
      <c r="U62" s="5"/>
      <c r="V62" s="5"/>
    </row>
    <row r="63" spans="1:22" x14ac:dyDescent="0.3">
      <c r="A63" t="s">
        <v>109</v>
      </c>
      <c r="B63" t="s">
        <v>12</v>
      </c>
      <c r="C63" t="s">
        <v>12</v>
      </c>
      <c r="D63" t="s">
        <v>12</v>
      </c>
      <c r="E63" t="s">
        <v>12</v>
      </c>
      <c r="F63" s="5">
        <v>0</v>
      </c>
      <c r="G63" s="5">
        <v>0</v>
      </c>
      <c r="H63" s="5">
        <f>AVERAGE(G63:G65)</f>
        <v>0</v>
      </c>
      <c r="I63" s="5">
        <f>_xlfn.STDEV.S(G63:G65)</f>
        <v>0</v>
      </c>
      <c r="N63" t="s">
        <v>109</v>
      </c>
      <c r="O63" t="s">
        <v>12</v>
      </c>
      <c r="P63" t="s">
        <v>12</v>
      </c>
      <c r="Q63" t="s">
        <v>12</v>
      </c>
      <c r="R63" t="s">
        <v>12</v>
      </c>
      <c r="S63" s="5">
        <v>0</v>
      </c>
      <c r="T63" s="5">
        <v>0</v>
      </c>
      <c r="U63" s="5">
        <f>AVERAGE(T63:T65)</f>
        <v>0</v>
      </c>
      <c r="V63" s="5">
        <f>_xlfn.STDEV.S(T63:T65)</f>
        <v>0</v>
      </c>
    </row>
    <row r="64" spans="1:22" x14ac:dyDescent="0.3">
      <c r="A64" t="s">
        <v>166</v>
      </c>
      <c r="B64" t="s">
        <v>12</v>
      </c>
      <c r="C64" t="s">
        <v>12</v>
      </c>
      <c r="D64" t="s">
        <v>12</v>
      </c>
      <c r="E64" t="s">
        <v>12</v>
      </c>
      <c r="F64" s="5">
        <v>0</v>
      </c>
      <c r="G64" s="5">
        <v>0</v>
      </c>
      <c r="H64" s="5"/>
      <c r="I64" s="5"/>
      <c r="N64" t="s">
        <v>166</v>
      </c>
      <c r="O64" t="s">
        <v>12</v>
      </c>
      <c r="P64" t="s">
        <v>12</v>
      </c>
      <c r="Q64" t="s">
        <v>12</v>
      </c>
      <c r="R64" t="s">
        <v>12</v>
      </c>
      <c r="S64" s="5">
        <v>0</v>
      </c>
      <c r="T64" s="5">
        <v>0</v>
      </c>
      <c r="U64" s="5"/>
      <c r="V64" s="5"/>
    </row>
    <row r="65" spans="1:22" x14ac:dyDescent="0.3">
      <c r="A65" t="s">
        <v>167</v>
      </c>
      <c r="B65" t="s">
        <v>12</v>
      </c>
      <c r="C65" t="s">
        <v>12</v>
      </c>
      <c r="D65" t="s">
        <v>12</v>
      </c>
      <c r="E65" t="s">
        <v>12</v>
      </c>
      <c r="F65" s="5">
        <v>0</v>
      </c>
      <c r="G65" s="5">
        <v>0</v>
      </c>
      <c r="H65" s="5"/>
      <c r="I65" s="5"/>
      <c r="N65" t="s">
        <v>167</v>
      </c>
      <c r="O65" t="s">
        <v>12</v>
      </c>
      <c r="P65" t="s">
        <v>12</v>
      </c>
      <c r="Q65" t="s">
        <v>12</v>
      </c>
      <c r="R65" t="s">
        <v>12</v>
      </c>
      <c r="S65" s="5">
        <v>0</v>
      </c>
      <c r="T65" s="5">
        <v>0</v>
      </c>
      <c r="U65" s="5"/>
      <c r="V65" s="5"/>
    </row>
    <row r="66" spans="1:22" x14ac:dyDescent="0.3">
      <c r="A66" t="s">
        <v>168</v>
      </c>
      <c r="B66" t="s">
        <v>12</v>
      </c>
      <c r="C66" t="s">
        <v>12</v>
      </c>
      <c r="D66" t="s">
        <v>12</v>
      </c>
      <c r="E66" t="s">
        <v>12</v>
      </c>
      <c r="F66" s="5">
        <v>0</v>
      </c>
      <c r="G66" s="5">
        <v>0</v>
      </c>
      <c r="H66" s="5">
        <f>AVERAGE(G66:G68)</f>
        <v>0</v>
      </c>
      <c r="I66" s="5">
        <f>_xlfn.STDEV.S(G66:G68)</f>
        <v>0</v>
      </c>
      <c r="N66" t="s">
        <v>168</v>
      </c>
      <c r="O66" t="s">
        <v>12</v>
      </c>
      <c r="P66" t="s">
        <v>12</v>
      </c>
      <c r="Q66" t="s">
        <v>12</v>
      </c>
      <c r="R66" t="s">
        <v>12</v>
      </c>
      <c r="S66" s="5">
        <v>0</v>
      </c>
      <c r="T66" s="5">
        <v>0</v>
      </c>
      <c r="U66" s="5">
        <f>AVERAGE(T66:T68)</f>
        <v>0</v>
      </c>
      <c r="V66" s="5">
        <f>_xlfn.STDEV.S(T66:T68)</f>
        <v>0</v>
      </c>
    </row>
    <row r="67" spans="1:22" x14ac:dyDescent="0.3">
      <c r="A67" t="s">
        <v>169</v>
      </c>
      <c r="B67" t="s">
        <v>12</v>
      </c>
      <c r="C67" t="s">
        <v>12</v>
      </c>
      <c r="D67" t="s">
        <v>12</v>
      </c>
      <c r="E67" t="s">
        <v>12</v>
      </c>
      <c r="F67" s="5">
        <v>0</v>
      </c>
      <c r="G67" s="5">
        <v>0</v>
      </c>
      <c r="H67" s="5"/>
      <c r="I67" s="5"/>
      <c r="N67" t="s">
        <v>169</v>
      </c>
      <c r="O67" t="s">
        <v>12</v>
      </c>
      <c r="P67" t="s">
        <v>12</v>
      </c>
      <c r="Q67" t="s">
        <v>12</v>
      </c>
      <c r="R67" t="s">
        <v>12</v>
      </c>
      <c r="S67" s="5">
        <v>0</v>
      </c>
      <c r="T67" s="5">
        <v>0</v>
      </c>
      <c r="U67" s="5"/>
      <c r="V67" s="5"/>
    </row>
    <row r="68" spans="1:22" x14ac:dyDescent="0.3">
      <c r="A68" t="s">
        <v>170</v>
      </c>
      <c r="B68" t="s">
        <v>12</v>
      </c>
      <c r="C68" t="s">
        <v>12</v>
      </c>
      <c r="D68" t="s">
        <v>12</v>
      </c>
      <c r="E68" t="s">
        <v>12</v>
      </c>
      <c r="F68" s="5">
        <v>0</v>
      </c>
      <c r="G68" s="5">
        <v>0</v>
      </c>
      <c r="H68" s="5"/>
      <c r="I68" s="5"/>
      <c r="N68" t="s">
        <v>170</v>
      </c>
      <c r="O68" t="s">
        <v>12</v>
      </c>
      <c r="P68" t="s">
        <v>12</v>
      </c>
      <c r="Q68" t="s">
        <v>12</v>
      </c>
      <c r="R68" t="s">
        <v>12</v>
      </c>
      <c r="S68" s="5">
        <v>0</v>
      </c>
      <c r="T68" s="5">
        <v>0</v>
      </c>
      <c r="U68" s="5"/>
      <c r="V68" s="5"/>
    </row>
    <row r="69" spans="1:22" x14ac:dyDescent="0.3">
      <c r="A69" t="s">
        <v>110</v>
      </c>
      <c r="B69" t="s">
        <v>12</v>
      </c>
      <c r="C69" t="s">
        <v>12</v>
      </c>
      <c r="D69" t="s">
        <v>12</v>
      </c>
      <c r="E69" t="s">
        <v>12</v>
      </c>
      <c r="F69" s="5">
        <v>0</v>
      </c>
      <c r="G69" s="5">
        <v>0</v>
      </c>
      <c r="H69" s="5">
        <f>AVERAGE(G69:G71)</f>
        <v>0</v>
      </c>
      <c r="I69" s="5">
        <f>_xlfn.STDEV.S(G69:G71)</f>
        <v>0</v>
      </c>
      <c r="N69" t="s">
        <v>110</v>
      </c>
      <c r="O69" t="s">
        <v>12</v>
      </c>
      <c r="P69" t="s">
        <v>12</v>
      </c>
      <c r="Q69" t="s">
        <v>12</v>
      </c>
      <c r="R69" t="s">
        <v>12</v>
      </c>
      <c r="S69" s="5">
        <v>0</v>
      </c>
      <c r="T69" s="5">
        <v>0</v>
      </c>
      <c r="U69" s="5">
        <f>AVERAGE(T69:T71)</f>
        <v>0</v>
      </c>
      <c r="V69" s="5">
        <f>_xlfn.STDEV.S(T69:T71)</f>
        <v>0</v>
      </c>
    </row>
    <row r="70" spans="1:22" x14ac:dyDescent="0.3">
      <c r="A70" t="s">
        <v>171</v>
      </c>
      <c r="B70" t="s">
        <v>12</v>
      </c>
      <c r="C70" t="s">
        <v>12</v>
      </c>
      <c r="D70" t="s">
        <v>12</v>
      </c>
      <c r="E70" t="s">
        <v>12</v>
      </c>
      <c r="F70" s="5">
        <v>0</v>
      </c>
      <c r="G70" s="5">
        <v>0</v>
      </c>
      <c r="H70" s="5"/>
      <c r="I70" s="5"/>
      <c r="N70" t="s">
        <v>171</v>
      </c>
      <c r="O70" t="s">
        <v>12</v>
      </c>
      <c r="P70" t="s">
        <v>12</v>
      </c>
      <c r="Q70" t="s">
        <v>12</v>
      </c>
      <c r="R70" t="s">
        <v>12</v>
      </c>
      <c r="S70" s="5">
        <v>0</v>
      </c>
      <c r="T70" s="5">
        <v>0</v>
      </c>
      <c r="U70" s="5"/>
      <c r="V70" s="5"/>
    </row>
    <row r="71" spans="1:22" x14ac:dyDescent="0.3">
      <c r="A71" t="s">
        <v>172</v>
      </c>
      <c r="B71" t="s">
        <v>12</v>
      </c>
      <c r="C71" t="s">
        <v>12</v>
      </c>
      <c r="D71" t="s">
        <v>12</v>
      </c>
      <c r="E71" t="s">
        <v>12</v>
      </c>
      <c r="F71" s="5">
        <v>0</v>
      </c>
      <c r="G71" s="5">
        <v>0</v>
      </c>
      <c r="H71" s="5"/>
      <c r="I71" s="5"/>
      <c r="N71" t="s">
        <v>172</v>
      </c>
      <c r="O71" t="s">
        <v>12</v>
      </c>
      <c r="P71" t="s">
        <v>12</v>
      </c>
      <c r="Q71" t="s">
        <v>12</v>
      </c>
      <c r="R71" t="s">
        <v>12</v>
      </c>
      <c r="S71" s="5">
        <v>0</v>
      </c>
      <c r="T71" s="5">
        <v>0</v>
      </c>
      <c r="U71" s="5"/>
      <c r="V71" s="5"/>
    </row>
    <row r="72" spans="1:22" x14ac:dyDescent="0.3">
      <c r="A72" t="s">
        <v>173</v>
      </c>
      <c r="B72" t="s">
        <v>12</v>
      </c>
      <c r="C72" t="s">
        <v>12</v>
      </c>
      <c r="D72" t="s">
        <v>12</v>
      </c>
      <c r="E72" t="s">
        <v>12</v>
      </c>
      <c r="F72" s="5">
        <v>0</v>
      </c>
      <c r="G72" s="5">
        <v>0</v>
      </c>
      <c r="H72" s="5">
        <f>AVERAGE(G72:G74)</f>
        <v>0</v>
      </c>
      <c r="I72" s="5">
        <f>_xlfn.STDEV.S(G72:G74)</f>
        <v>0</v>
      </c>
      <c r="N72" t="s">
        <v>173</v>
      </c>
      <c r="O72" t="s">
        <v>12</v>
      </c>
      <c r="P72" t="s">
        <v>12</v>
      </c>
      <c r="Q72" t="s">
        <v>12</v>
      </c>
      <c r="R72" t="s">
        <v>12</v>
      </c>
      <c r="S72" s="5">
        <v>0</v>
      </c>
      <c r="T72" s="5">
        <v>0</v>
      </c>
      <c r="U72" s="5">
        <f>AVERAGE(T72:T74)</f>
        <v>0</v>
      </c>
      <c r="V72" s="5">
        <f>_xlfn.STDEV.S(T72:T74)</f>
        <v>0</v>
      </c>
    </row>
    <row r="73" spans="1:22" x14ac:dyDescent="0.3">
      <c r="A73" t="s">
        <v>174</v>
      </c>
      <c r="B73" t="s">
        <v>12</v>
      </c>
      <c r="C73" t="s">
        <v>12</v>
      </c>
      <c r="D73" t="s">
        <v>12</v>
      </c>
      <c r="E73" t="s">
        <v>12</v>
      </c>
      <c r="F73" s="5">
        <v>0</v>
      </c>
      <c r="G73" s="5">
        <v>0</v>
      </c>
      <c r="H73" s="5"/>
      <c r="I73" s="5"/>
      <c r="N73" t="s">
        <v>174</v>
      </c>
      <c r="O73" t="s">
        <v>12</v>
      </c>
      <c r="P73" t="s">
        <v>12</v>
      </c>
      <c r="Q73" t="s">
        <v>12</v>
      </c>
      <c r="R73" t="s">
        <v>12</v>
      </c>
      <c r="S73" s="5">
        <v>0</v>
      </c>
      <c r="T73" s="5">
        <v>0</v>
      </c>
      <c r="U73" s="5"/>
      <c r="V73" s="5"/>
    </row>
    <row r="74" spans="1:22" x14ac:dyDescent="0.3">
      <c r="A74" t="s">
        <v>175</v>
      </c>
      <c r="B74" t="s">
        <v>12</v>
      </c>
      <c r="C74" t="s">
        <v>12</v>
      </c>
      <c r="D74" t="s">
        <v>12</v>
      </c>
      <c r="E74" t="s">
        <v>12</v>
      </c>
      <c r="F74" s="5">
        <v>0</v>
      </c>
      <c r="G74" s="5">
        <v>0</v>
      </c>
      <c r="H74" s="5"/>
      <c r="I74" s="5"/>
      <c r="N74" t="s">
        <v>175</v>
      </c>
      <c r="O74" t="s">
        <v>12</v>
      </c>
      <c r="P74" t="s">
        <v>12</v>
      </c>
      <c r="Q74" t="s">
        <v>12</v>
      </c>
      <c r="R74" t="s">
        <v>12</v>
      </c>
      <c r="S74" s="5">
        <v>0</v>
      </c>
      <c r="T74" s="5">
        <v>0</v>
      </c>
      <c r="U74" s="5"/>
      <c r="V74" s="5"/>
    </row>
    <row r="75" spans="1:22" x14ac:dyDescent="0.3">
      <c r="A75" t="s">
        <v>112</v>
      </c>
      <c r="B75" t="s">
        <v>12</v>
      </c>
      <c r="C75" t="s">
        <v>12</v>
      </c>
      <c r="D75" t="s">
        <v>12</v>
      </c>
      <c r="E75" t="s">
        <v>12</v>
      </c>
      <c r="F75" s="5">
        <v>0</v>
      </c>
      <c r="G75" s="5">
        <v>0</v>
      </c>
      <c r="H75" s="5">
        <f>AVERAGE(G75:G77)</f>
        <v>0</v>
      </c>
      <c r="I75" s="5">
        <f>_xlfn.STDEV.S(G75:G77)</f>
        <v>0</v>
      </c>
      <c r="N75" t="s">
        <v>112</v>
      </c>
      <c r="O75" t="s">
        <v>12</v>
      </c>
      <c r="P75" t="s">
        <v>12</v>
      </c>
      <c r="Q75" t="s">
        <v>12</v>
      </c>
      <c r="R75" t="s">
        <v>12</v>
      </c>
      <c r="S75" s="5">
        <v>0</v>
      </c>
      <c r="T75" s="5">
        <v>0</v>
      </c>
      <c r="U75" s="5">
        <f>AVERAGE(T75:T77)</f>
        <v>0</v>
      </c>
      <c r="V75" s="5">
        <f>_xlfn.STDEV.S(T75:T77)</f>
        <v>0</v>
      </c>
    </row>
    <row r="76" spans="1:22" x14ac:dyDescent="0.3">
      <c r="A76" t="s">
        <v>176</v>
      </c>
      <c r="B76" t="s">
        <v>12</v>
      </c>
      <c r="C76" t="s">
        <v>12</v>
      </c>
      <c r="D76" t="s">
        <v>12</v>
      </c>
      <c r="E76" t="s">
        <v>12</v>
      </c>
      <c r="F76" s="5">
        <v>0</v>
      </c>
      <c r="G76" s="5">
        <v>0</v>
      </c>
      <c r="H76" s="5"/>
      <c r="I76" s="5"/>
      <c r="N76" t="s">
        <v>176</v>
      </c>
      <c r="O76" t="s">
        <v>12</v>
      </c>
      <c r="P76" t="s">
        <v>12</v>
      </c>
      <c r="Q76" t="s">
        <v>12</v>
      </c>
      <c r="R76" t="s">
        <v>12</v>
      </c>
      <c r="S76" s="5">
        <v>0</v>
      </c>
      <c r="T76" s="5">
        <v>0</v>
      </c>
      <c r="U76" s="5"/>
      <c r="V76" s="5"/>
    </row>
    <row r="77" spans="1:22" x14ac:dyDescent="0.3">
      <c r="A77" t="s">
        <v>177</v>
      </c>
      <c r="B77" t="s">
        <v>12</v>
      </c>
      <c r="C77" t="s">
        <v>12</v>
      </c>
      <c r="D77" t="s">
        <v>12</v>
      </c>
      <c r="E77" t="s">
        <v>12</v>
      </c>
      <c r="F77" s="5">
        <v>0</v>
      </c>
      <c r="G77" s="5">
        <v>0</v>
      </c>
      <c r="H77" s="5"/>
      <c r="I77" s="5"/>
      <c r="N77" t="s">
        <v>177</v>
      </c>
      <c r="O77" t="s">
        <v>12</v>
      </c>
      <c r="P77" t="s">
        <v>12</v>
      </c>
      <c r="Q77" t="s">
        <v>12</v>
      </c>
      <c r="R77" t="s">
        <v>12</v>
      </c>
      <c r="S77" s="5">
        <v>0</v>
      </c>
      <c r="T77" s="5">
        <v>0</v>
      </c>
      <c r="U77" s="5"/>
      <c r="V77" s="5"/>
    </row>
    <row r="78" spans="1:22" x14ac:dyDescent="0.3">
      <c r="A78" t="s">
        <v>178</v>
      </c>
      <c r="B78" t="s">
        <v>12</v>
      </c>
      <c r="C78" t="s">
        <v>12</v>
      </c>
      <c r="D78" t="s">
        <v>12</v>
      </c>
      <c r="E78" t="s">
        <v>12</v>
      </c>
      <c r="F78" s="5">
        <v>0</v>
      </c>
      <c r="G78" s="5">
        <v>0</v>
      </c>
      <c r="H78" s="5">
        <f>AVERAGE(G78:G80)</f>
        <v>0</v>
      </c>
      <c r="I78" s="5">
        <f>_xlfn.STDEV.S(G78:G80)</f>
        <v>0</v>
      </c>
      <c r="N78" t="s">
        <v>178</v>
      </c>
      <c r="O78" t="s">
        <v>12</v>
      </c>
      <c r="P78" t="s">
        <v>12</v>
      </c>
      <c r="Q78" t="s">
        <v>12</v>
      </c>
      <c r="R78" t="s">
        <v>12</v>
      </c>
      <c r="S78" s="5">
        <v>0</v>
      </c>
      <c r="T78" s="5">
        <v>0</v>
      </c>
      <c r="U78" s="5">
        <f>AVERAGE(T78:T80)</f>
        <v>0</v>
      </c>
      <c r="V78" s="5">
        <f>_xlfn.STDEV.S(T78:T80)</f>
        <v>0</v>
      </c>
    </row>
    <row r="79" spans="1:22" x14ac:dyDescent="0.3">
      <c r="A79" t="s">
        <v>179</v>
      </c>
      <c r="B79" t="s">
        <v>12</v>
      </c>
      <c r="C79" t="s">
        <v>12</v>
      </c>
      <c r="D79" t="s">
        <v>12</v>
      </c>
      <c r="E79" t="s">
        <v>12</v>
      </c>
      <c r="F79" s="5">
        <v>0</v>
      </c>
      <c r="G79" s="5">
        <v>0</v>
      </c>
      <c r="H79" s="5"/>
      <c r="I79" s="5"/>
      <c r="N79" t="s">
        <v>179</v>
      </c>
      <c r="O79" t="s">
        <v>12</v>
      </c>
      <c r="P79" t="s">
        <v>12</v>
      </c>
      <c r="Q79" t="s">
        <v>12</v>
      </c>
      <c r="R79" t="s">
        <v>12</v>
      </c>
      <c r="S79" s="5">
        <v>0</v>
      </c>
      <c r="T79" s="5">
        <v>0</v>
      </c>
      <c r="U79" s="5"/>
      <c r="V79" s="5"/>
    </row>
    <row r="80" spans="1:22" x14ac:dyDescent="0.3">
      <c r="A80" t="s">
        <v>180</v>
      </c>
      <c r="B80" t="s">
        <v>12</v>
      </c>
      <c r="C80" t="s">
        <v>12</v>
      </c>
      <c r="D80" t="s">
        <v>12</v>
      </c>
      <c r="E80" t="s">
        <v>12</v>
      </c>
      <c r="F80" s="5">
        <v>0</v>
      </c>
      <c r="G80" s="5">
        <v>0</v>
      </c>
      <c r="H80" s="5"/>
      <c r="I80" s="5"/>
      <c r="N80" t="s">
        <v>180</v>
      </c>
      <c r="O80" t="s">
        <v>12</v>
      </c>
      <c r="P80" t="s">
        <v>12</v>
      </c>
      <c r="Q80" t="s">
        <v>12</v>
      </c>
      <c r="R80" t="s">
        <v>12</v>
      </c>
      <c r="S80" s="5">
        <v>0</v>
      </c>
      <c r="T80" s="5">
        <v>0</v>
      </c>
      <c r="U80" s="5"/>
      <c r="V80" s="5"/>
    </row>
    <row r="81" spans="1:22" x14ac:dyDescent="0.3">
      <c r="A81" t="s">
        <v>111</v>
      </c>
      <c r="B81" t="s">
        <v>12</v>
      </c>
      <c r="C81" t="s">
        <v>12</v>
      </c>
      <c r="D81" t="s">
        <v>12</v>
      </c>
      <c r="E81" t="s">
        <v>12</v>
      </c>
      <c r="F81" s="5">
        <v>0</v>
      </c>
      <c r="G81" s="5">
        <v>0</v>
      </c>
      <c r="H81" s="3">
        <f>AVERAGE(G81:G83)</f>
        <v>2.3912758971919081</v>
      </c>
      <c r="I81" s="3">
        <f>_xlfn.STDEV.S(G81:G83)</f>
        <v>4.1418113488512365</v>
      </c>
      <c r="J81" s="2"/>
      <c r="K81" s="2"/>
      <c r="L81" s="2"/>
      <c r="N81" t="s">
        <v>111</v>
      </c>
      <c r="O81" t="s">
        <v>12</v>
      </c>
      <c r="P81" t="s">
        <v>12</v>
      </c>
      <c r="Q81" t="s">
        <v>12</v>
      </c>
      <c r="R81" t="s">
        <v>12</v>
      </c>
      <c r="S81" s="5">
        <v>0</v>
      </c>
      <c r="T81" s="5">
        <v>0</v>
      </c>
      <c r="U81" s="3">
        <f>AVERAGE(T81:T83)</f>
        <v>2.4808953983954125</v>
      </c>
      <c r="V81" s="3">
        <f>_xlfn.STDEV.S(T81:T83)</f>
        <v>4.2970368782846853</v>
      </c>
    </row>
    <row r="82" spans="1:22" x14ac:dyDescent="0.3">
      <c r="A82" t="s">
        <v>181</v>
      </c>
      <c r="B82" t="s">
        <v>89</v>
      </c>
      <c r="C82" t="s">
        <v>89</v>
      </c>
      <c r="D82" t="s">
        <v>16</v>
      </c>
      <c r="E82" t="s">
        <v>16</v>
      </c>
      <c r="F82" s="5">
        <v>16.809999999999999</v>
      </c>
      <c r="G82" s="3">
        <v>7.173827691575724</v>
      </c>
      <c r="H82" s="5"/>
      <c r="I82" s="5"/>
      <c r="N82" t="s">
        <v>181</v>
      </c>
      <c r="O82" t="s">
        <v>18</v>
      </c>
      <c r="P82" t="s">
        <v>18</v>
      </c>
      <c r="Q82" t="s">
        <v>12</v>
      </c>
      <c r="R82" t="s">
        <v>12</v>
      </c>
      <c r="S82" s="5">
        <v>17.440000000000001</v>
      </c>
      <c r="T82" s="3">
        <v>7.4426861951862371</v>
      </c>
      <c r="U82" s="5"/>
      <c r="V82" s="5"/>
    </row>
    <row r="83" spans="1:22" x14ac:dyDescent="0.3">
      <c r="A83" t="s">
        <v>182</v>
      </c>
      <c r="B83" t="s">
        <v>12</v>
      </c>
      <c r="C83" t="s">
        <v>12</v>
      </c>
      <c r="D83" t="s">
        <v>12</v>
      </c>
      <c r="E83" t="s">
        <v>12</v>
      </c>
      <c r="F83" s="5">
        <v>0</v>
      </c>
      <c r="G83" s="5">
        <v>0</v>
      </c>
      <c r="H83" s="5"/>
      <c r="I83" s="5"/>
      <c r="N83" t="s">
        <v>182</v>
      </c>
      <c r="O83" t="s">
        <v>12</v>
      </c>
      <c r="P83" t="s">
        <v>12</v>
      </c>
      <c r="Q83" t="s">
        <v>12</v>
      </c>
      <c r="R83" t="s">
        <v>12</v>
      </c>
      <c r="S83" s="5">
        <v>0</v>
      </c>
      <c r="T83" s="5">
        <v>0</v>
      </c>
      <c r="U83" s="5"/>
      <c r="V83" s="5"/>
    </row>
    <row r="84" spans="1:22" x14ac:dyDescent="0.3">
      <c r="A84" t="s">
        <v>183</v>
      </c>
      <c r="B84" t="s">
        <v>12</v>
      </c>
      <c r="C84" t="s">
        <v>12</v>
      </c>
      <c r="D84" t="s">
        <v>12</v>
      </c>
      <c r="E84" t="s">
        <v>12</v>
      </c>
      <c r="F84" s="5">
        <v>0</v>
      </c>
      <c r="G84" s="5">
        <v>0</v>
      </c>
      <c r="H84" s="5">
        <f>AVERAGE(G84:G86)</f>
        <v>0</v>
      </c>
      <c r="I84" s="5">
        <f>_xlfn.STDEV.S(G84:G86)</f>
        <v>0</v>
      </c>
      <c r="N84" t="s">
        <v>183</v>
      </c>
      <c r="O84" t="s">
        <v>12</v>
      </c>
      <c r="P84" t="s">
        <v>12</v>
      </c>
      <c r="Q84" t="s">
        <v>12</v>
      </c>
      <c r="R84" t="s">
        <v>12</v>
      </c>
      <c r="S84" s="5">
        <v>0</v>
      </c>
      <c r="T84" s="5">
        <v>0</v>
      </c>
      <c r="U84" s="5">
        <f>AVERAGE(T84:T86)</f>
        <v>0</v>
      </c>
      <c r="V84" s="5">
        <f>_xlfn.STDEV.S(T84:T86)</f>
        <v>0</v>
      </c>
    </row>
    <row r="85" spans="1:22" x14ac:dyDescent="0.3">
      <c r="A85" t="s">
        <v>184</v>
      </c>
      <c r="B85" t="s">
        <v>12</v>
      </c>
      <c r="C85" t="s">
        <v>12</v>
      </c>
      <c r="D85" t="s">
        <v>12</v>
      </c>
      <c r="E85" t="s">
        <v>12</v>
      </c>
      <c r="F85" s="5">
        <v>0</v>
      </c>
      <c r="G85" s="5">
        <v>0</v>
      </c>
      <c r="H85" s="5"/>
      <c r="I85" s="5"/>
      <c r="N85" t="s">
        <v>184</v>
      </c>
      <c r="O85" t="s">
        <v>12</v>
      </c>
      <c r="P85" t="s">
        <v>12</v>
      </c>
      <c r="Q85" t="s">
        <v>12</v>
      </c>
      <c r="R85" t="s">
        <v>12</v>
      </c>
      <c r="S85" s="5">
        <v>0</v>
      </c>
      <c r="T85" s="5">
        <v>0</v>
      </c>
      <c r="U85" s="5"/>
      <c r="V85" s="5"/>
    </row>
    <row r="86" spans="1:22" x14ac:dyDescent="0.3">
      <c r="A86" t="s">
        <v>185</v>
      </c>
      <c r="B86" t="s">
        <v>12</v>
      </c>
      <c r="C86" t="s">
        <v>12</v>
      </c>
      <c r="D86" t="s">
        <v>12</v>
      </c>
      <c r="E86" t="s">
        <v>12</v>
      </c>
      <c r="F86" s="5">
        <v>0</v>
      </c>
      <c r="G86" s="5">
        <v>0</v>
      </c>
      <c r="H86" s="5"/>
      <c r="I86" s="5"/>
      <c r="N86" t="s">
        <v>185</v>
      </c>
      <c r="O86" t="s">
        <v>12</v>
      </c>
      <c r="P86" t="s">
        <v>12</v>
      </c>
      <c r="Q86" t="s">
        <v>12</v>
      </c>
      <c r="R86" t="s">
        <v>12</v>
      </c>
      <c r="S86" s="5">
        <v>0</v>
      </c>
      <c r="T86" s="5">
        <v>0</v>
      </c>
      <c r="U86" s="5"/>
      <c r="V86" s="5"/>
    </row>
    <row r="87" spans="1:22" x14ac:dyDescent="0.3">
      <c r="A87" t="s">
        <v>113</v>
      </c>
      <c r="B87" t="s">
        <v>12</v>
      </c>
      <c r="C87" t="s">
        <v>12</v>
      </c>
      <c r="D87" t="s">
        <v>12</v>
      </c>
      <c r="E87" t="s">
        <v>12</v>
      </c>
      <c r="F87" s="5">
        <v>0</v>
      </c>
      <c r="G87" s="5">
        <v>0</v>
      </c>
      <c r="H87" s="5">
        <f>AVERAGE(G87:G89)</f>
        <v>0</v>
      </c>
      <c r="I87" s="5">
        <f>_xlfn.STDEV.S(G87:G89)</f>
        <v>0</v>
      </c>
      <c r="N87" t="s">
        <v>113</v>
      </c>
      <c r="O87" t="s">
        <v>12</v>
      </c>
      <c r="P87" t="s">
        <v>12</v>
      </c>
      <c r="Q87" t="s">
        <v>12</v>
      </c>
      <c r="R87" t="s">
        <v>12</v>
      </c>
      <c r="S87" s="5">
        <v>0</v>
      </c>
      <c r="T87" s="5">
        <v>0</v>
      </c>
      <c r="U87" s="5">
        <f>AVERAGE(T87:T89)</f>
        <v>0</v>
      </c>
      <c r="V87" s="5">
        <f>_xlfn.STDEV.S(T87:T89)</f>
        <v>0</v>
      </c>
    </row>
    <row r="88" spans="1:22" x14ac:dyDescent="0.3">
      <c r="A88" t="s">
        <v>186</v>
      </c>
      <c r="B88" t="s">
        <v>12</v>
      </c>
      <c r="C88" t="s">
        <v>12</v>
      </c>
      <c r="D88" t="s">
        <v>12</v>
      </c>
      <c r="E88" t="s">
        <v>12</v>
      </c>
      <c r="F88" s="5">
        <v>0</v>
      </c>
      <c r="G88" s="5">
        <v>0</v>
      </c>
      <c r="H88" s="5"/>
      <c r="I88" s="5"/>
      <c r="N88" t="s">
        <v>186</v>
      </c>
      <c r="O88" t="s">
        <v>12</v>
      </c>
      <c r="P88" t="s">
        <v>12</v>
      </c>
      <c r="Q88" t="s">
        <v>12</v>
      </c>
      <c r="R88" t="s">
        <v>12</v>
      </c>
      <c r="S88" s="5">
        <v>0</v>
      </c>
      <c r="T88" s="5">
        <v>0</v>
      </c>
      <c r="U88" s="5"/>
      <c r="V88" s="5"/>
    </row>
    <row r="89" spans="1:22" x14ac:dyDescent="0.3">
      <c r="A89" t="s">
        <v>187</v>
      </c>
      <c r="B89" t="s">
        <v>12</v>
      </c>
      <c r="C89" t="s">
        <v>12</v>
      </c>
      <c r="D89" t="s">
        <v>12</v>
      </c>
      <c r="E89" t="s">
        <v>12</v>
      </c>
      <c r="F89" s="5">
        <v>0</v>
      </c>
      <c r="G89" s="5">
        <v>0</v>
      </c>
      <c r="H89" s="5"/>
      <c r="I89" s="5"/>
      <c r="N89" t="s">
        <v>187</v>
      </c>
      <c r="O89" t="s">
        <v>12</v>
      </c>
      <c r="P89" t="s">
        <v>12</v>
      </c>
      <c r="Q89" t="s">
        <v>12</v>
      </c>
      <c r="R89" t="s">
        <v>12</v>
      </c>
      <c r="S89" s="5">
        <v>0</v>
      </c>
      <c r="T89" s="5">
        <v>0</v>
      </c>
      <c r="U89" s="5"/>
      <c r="V89" s="5"/>
    </row>
    <row r="90" spans="1:22" x14ac:dyDescent="0.3">
      <c r="A90" t="s">
        <v>188</v>
      </c>
      <c r="B90" t="s">
        <v>12</v>
      </c>
      <c r="C90" t="s">
        <v>12</v>
      </c>
      <c r="D90" t="s">
        <v>12</v>
      </c>
      <c r="E90" t="s">
        <v>12</v>
      </c>
      <c r="F90" s="5">
        <v>0</v>
      </c>
      <c r="G90" s="5">
        <v>0</v>
      </c>
      <c r="H90" s="5">
        <f>AVERAGE(G90:G92)</f>
        <v>0</v>
      </c>
      <c r="I90" s="5">
        <f>_xlfn.STDEV.S(G90:G92)</f>
        <v>0</v>
      </c>
      <c r="N90" t="s">
        <v>188</v>
      </c>
      <c r="O90" t="s">
        <v>12</v>
      </c>
      <c r="P90" t="s">
        <v>12</v>
      </c>
      <c r="Q90" t="s">
        <v>12</v>
      </c>
      <c r="R90" t="s">
        <v>12</v>
      </c>
      <c r="S90" s="5">
        <v>0</v>
      </c>
      <c r="T90" s="5">
        <v>0</v>
      </c>
      <c r="U90" s="5">
        <f>AVERAGE(T90:T92)</f>
        <v>0</v>
      </c>
      <c r="V90" s="5">
        <f>_xlfn.STDEV.S(T90:T92)</f>
        <v>0</v>
      </c>
    </row>
    <row r="91" spans="1:22" x14ac:dyDescent="0.3">
      <c r="A91" t="s">
        <v>189</v>
      </c>
      <c r="B91" t="s">
        <v>12</v>
      </c>
      <c r="C91" t="s">
        <v>12</v>
      </c>
      <c r="D91" t="s">
        <v>12</v>
      </c>
      <c r="E91" t="s">
        <v>12</v>
      </c>
      <c r="F91" s="5">
        <v>0</v>
      </c>
      <c r="G91" s="5">
        <v>0</v>
      </c>
      <c r="H91" s="5"/>
      <c r="I91" s="5"/>
      <c r="N91" t="s">
        <v>189</v>
      </c>
      <c r="O91" t="s">
        <v>12</v>
      </c>
      <c r="P91" t="s">
        <v>12</v>
      </c>
      <c r="Q91" t="s">
        <v>12</v>
      </c>
      <c r="R91" t="s">
        <v>12</v>
      </c>
      <c r="S91" s="5">
        <v>0</v>
      </c>
      <c r="T91" s="5">
        <v>0</v>
      </c>
      <c r="U91" s="5"/>
      <c r="V91" s="5"/>
    </row>
    <row r="92" spans="1:22" x14ac:dyDescent="0.3">
      <c r="A92" t="s">
        <v>190</v>
      </c>
      <c r="B92" t="s">
        <v>12</v>
      </c>
      <c r="C92" t="s">
        <v>12</v>
      </c>
      <c r="D92" t="s">
        <v>12</v>
      </c>
      <c r="E92" t="s">
        <v>12</v>
      </c>
      <c r="F92" s="5">
        <v>0</v>
      </c>
      <c r="G92" s="5">
        <v>0</v>
      </c>
      <c r="H92" s="5"/>
      <c r="I92" s="5"/>
      <c r="N92" t="s">
        <v>190</v>
      </c>
      <c r="O92" t="s">
        <v>12</v>
      </c>
      <c r="P92" t="s">
        <v>12</v>
      </c>
      <c r="Q92" t="s">
        <v>12</v>
      </c>
      <c r="R92" t="s">
        <v>12</v>
      </c>
      <c r="S92" s="5">
        <v>0</v>
      </c>
      <c r="T92" s="5">
        <v>0</v>
      </c>
      <c r="U92" s="5"/>
      <c r="V92" s="5"/>
    </row>
    <row r="93" spans="1:22" x14ac:dyDescent="0.3">
      <c r="A93" t="s">
        <v>114</v>
      </c>
      <c r="B93" t="s">
        <v>12</v>
      </c>
      <c r="C93" t="s">
        <v>12</v>
      </c>
      <c r="D93" t="s">
        <v>12</v>
      </c>
      <c r="E93" t="s">
        <v>12</v>
      </c>
      <c r="F93" s="5">
        <v>0</v>
      </c>
      <c r="G93" s="5">
        <v>0</v>
      </c>
      <c r="H93" s="5">
        <f>AVERAGE(G93:G95)</f>
        <v>0</v>
      </c>
      <c r="I93" s="5">
        <f>_xlfn.STDEV.S(G93:G95)</f>
        <v>0</v>
      </c>
      <c r="N93" t="s">
        <v>114</v>
      </c>
      <c r="O93" t="s">
        <v>12</v>
      </c>
      <c r="P93" t="s">
        <v>12</v>
      </c>
      <c r="Q93" t="s">
        <v>12</v>
      </c>
      <c r="R93" t="s">
        <v>12</v>
      </c>
      <c r="S93" s="5">
        <v>0</v>
      </c>
      <c r="T93" s="5">
        <v>0</v>
      </c>
      <c r="U93" s="5">
        <f>AVERAGE(T93:T95)</f>
        <v>0</v>
      </c>
      <c r="V93" s="5">
        <f>_xlfn.STDEV.S(T93:T95)</f>
        <v>0</v>
      </c>
    </row>
    <row r="94" spans="1:22" x14ac:dyDescent="0.3">
      <c r="A94" t="s">
        <v>191</v>
      </c>
      <c r="B94" t="s">
        <v>12</v>
      </c>
      <c r="C94" t="s">
        <v>12</v>
      </c>
      <c r="D94" t="s">
        <v>12</v>
      </c>
      <c r="E94" t="s">
        <v>12</v>
      </c>
      <c r="F94" s="5">
        <v>0</v>
      </c>
      <c r="G94" s="5">
        <v>0</v>
      </c>
      <c r="H94" s="5"/>
      <c r="I94" s="5"/>
      <c r="N94" t="s">
        <v>191</v>
      </c>
      <c r="O94" t="s">
        <v>12</v>
      </c>
      <c r="P94" t="s">
        <v>12</v>
      </c>
      <c r="Q94" t="s">
        <v>12</v>
      </c>
      <c r="R94" t="s">
        <v>12</v>
      </c>
      <c r="S94" s="5">
        <v>0</v>
      </c>
      <c r="T94" s="5">
        <v>0</v>
      </c>
      <c r="U94" s="5"/>
      <c r="V94" s="5"/>
    </row>
    <row r="95" spans="1:22" x14ac:dyDescent="0.3">
      <c r="A95" t="s">
        <v>192</v>
      </c>
      <c r="B95" t="s">
        <v>12</v>
      </c>
      <c r="C95" t="s">
        <v>12</v>
      </c>
      <c r="D95" t="s">
        <v>12</v>
      </c>
      <c r="E95" t="s">
        <v>12</v>
      </c>
      <c r="F95" s="5">
        <v>0</v>
      </c>
      <c r="G95" s="5">
        <v>0</v>
      </c>
      <c r="H95" s="5"/>
      <c r="I95" s="5"/>
      <c r="N95" t="s">
        <v>192</v>
      </c>
      <c r="O95" t="s">
        <v>12</v>
      </c>
      <c r="P95" t="s">
        <v>12</v>
      </c>
      <c r="Q95" t="s">
        <v>12</v>
      </c>
      <c r="R95" t="s">
        <v>12</v>
      </c>
      <c r="S95" s="5">
        <v>0</v>
      </c>
      <c r="T95" s="5">
        <v>0</v>
      </c>
      <c r="U95" s="5"/>
      <c r="V95" s="5"/>
    </row>
    <row r="96" spans="1:22" x14ac:dyDescent="0.3">
      <c r="A96" t="s">
        <v>84</v>
      </c>
      <c r="B96" t="s">
        <v>12</v>
      </c>
      <c r="C96" t="s">
        <v>12</v>
      </c>
      <c r="D96" t="s">
        <v>12</v>
      </c>
      <c r="E96" t="s">
        <v>12</v>
      </c>
      <c r="F96" s="5">
        <v>0</v>
      </c>
      <c r="G96" s="5">
        <v>0</v>
      </c>
      <c r="H96" s="5">
        <f>AVERAGE(G96:G98)</f>
        <v>0</v>
      </c>
      <c r="I96" s="5">
        <f>_xlfn.STDEV.S(G96:G98)</f>
        <v>0</v>
      </c>
      <c r="N96" t="s">
        <v>84</v>
      </c>
      <c r="O96" t="s">
        <v>12</v>
      </c>
      <c r="P96" t="s">
        <v>12</v>
      </c>
      <c r="Q96" t="s">
        <v>12</v>
      </c>
      <c r="R96" t="s">
        <v>12</v>
      </c>
      <c r="S96" s="5">
        <v>0</v>
      </c>
      <c r="T96" s="5">
        <v>0</v>
      </c>
      <c r="U96" s="5">
        <f>AVERAGE(T96:T98)</f>
        <v>0</v>
      </c>
      <c r="V96" s="5">
        <f>_xlfn.STDEV.S(T96:T98)</f>
        <v>0</v>
      </c>
    </row>
    <row r="97" spans="1:22" x14ac:dyDescent="0.3">
      <c r="A97" t="s">
        <v>85</v>
      </c>
      <c r="B97" t="s">
        <v>12</v>
      </c>
      <c r="C97" t="s">
        <v>12</v>
      </c>
      <c r="D97" t="s">
        <v>12</v>
      </c>
      <c r="E97" t="s">
        <v>12</v>
      </c>
      <c r="F97" s="5">
        <v>0</v>
      </c>
      <c r="G97" s="5">
        <v>0</v>
      </c>
      <c r="H97" s="5"/>
      <c r="I97" s="5"/>
      <c r="N97" t="s">
        <v>85</v>
      </c>
      <c r="O97" t="s">
        <v>12</v>
      </c>
      <c r="P97" t="s">
        <v>12</v>
      </c>
      <c r="Q97" t="s">
        <v>12</v>
      </c>
      <c r="R97" t="s">
        <v>12</v>
      </c>
      <c r="S97" s="5">
        <v>0</v>
      </c>
      <c r="T97" s="5">
        <v>0</v>
      </c>
      <c r="U97" s="5"/>
      <c r="V97" s="5"/>
    </row>
    <row r="98" spans="1:22" x14ac:dyDescent="0.3">
      <c r="A98" t="s">
        <v>86</v>
      </c>
      <c r="B98" t="s">
        <v>12</v>
      </c>
      <c r="C98" t="s">
        <v>12</v>
      </c>
      <c r="D98" t="s">
        <v>12</v>
      </c>
      <c r="E98" t="s">
        <v>12</v>
      </c>
      <c r="F98" s="5">
        <v>0</v>
      </c>
      <c r="G98" s="5">
        <v>0</v>
      </c>
      <c r="H98" s="5"/>
      <c r="I98" s="5"/>
      <c r="N98" t="s">
        <v>86</v>
      </c>
      <c r="O98" t="s">
        <v>12</v>
      </c>
      <c r="P98" t="s">
        <v>12</v>
      </c>
      <c r="Q98" t="s">
        <v>12</v>
      </c>
      <c r="R98" t="s">
        <v>12</v>
      </c>
      <c r="S98" s="5">
        <v>0</v>
      </c>
      <c r="T98" s="5">
        <v>0</v>
      </c>
      <c r="U98" s="5"/>
      <c r="V98" s="5"/>
    </row>
    <row r="99" spans="1:22" x14ac:dyDescent="0.3">
      <c r="A99" t="s">
        <v>115</v>
      </c>
      <c r="B99" t="s">
        <v>18</v>
      </c>
      <c r="C99" t="s">
        <v>18</v>
      </c>
      <c r="D99" t="s">
        <v>16</v>
      </c>
      <c r="E99" t="s">
        <v>16</v>
      </c>
      <c r="F99" s="5">
        <v>30.93</v>
      </c>
      <c r="G99" s="5">
        <v>11.479226188497661</v>
      </c>
      <c r="H99" s="5">
        <f>AVERAGE(G99:G101)</f>
        <v>14.526250016740976</v>
      </c>
      <c r="I99" s="3">
        <f>_xlfn.STDEV.S(G99:G101)</f>
        <v>4.3461888229599612</v>
      </c>
      <c r="J99" s="2"/>
      <c r="K99" s="2"/>
      <c r="L99" s="2"/>
      <c r="N99" t="s">
        <v>115</v>
      </c>
      <c r="O99" t="s">
        <v>18</v>
      </c>
      <c r="P99" t="s">
        <v>16</v>
      </c>
      <c r="Q99" t="s">
        <v>12</v>
      </c>
      <c r="R99" t="s">
        <v>12</v>
      </c>
      <c r="S99" s="5">
        <v>32</v>
      </c>
      <c r="T99" s="5">
        <v>11.876341352470906</v>
      </c>
      <c r="U99" s="5">
        <f>AVERAGE(T99:T101)</f>
        <v>14.813261599425692</v>
      </c>
      <c r="V99" s="3">
        <f>_xlfn.STDEV.S(T99:T101)</f>
        <v>4.2338761536168033</v>
      </c>
    </row>
    <row r="100" spans="1:22" x14ac:dyDescent="0.3">
      <c r="A100" t="s">
        <v>193</v>
      </c>
      <c r="B100" t="s">
        <v>18</v>
      </c>
      <c r="C100" t="s">
        <v>16</v>
      </c>
      <c r="D100" t="s">
        <v>12</v>
      </c>
      <c r="E100" t="s">
        <v>12</v>
      </c>
      <c r="F100" s="5">
        <v>33.94</v>
      </c>
      <c r="G100" s="5">
        <v>12.596344546964456</v>
      </c>
      <c r="H100" s="5"/>
      <c r="I100" s="5"/>
      <c r="N100" t="s">
        <v>193</v>
      </c>
      <c r="O100" t="s">
        <v>18</v>
      </c>
      <c r="P100" t="s">
        <v>16</v>
      </c>
      <c r="Q100" t="s">
        <v>12</v>
      </c>
      <c r="R100" t="s">
        <v>12</v>
      </c>
      <c r="S100" s="5">
        <v>34.75</v>
      </c>
      <c r="T100" s="5">
        <v>12.896964437448874</v>
      </c>
      <c r="U100" s="3"/>
      <c r="V100" s="3"/>
    </row>
    <row r="101" spans="1:22" x14ac:dyDescent="0.3">
      <c r="A101" t="s">
        <v>194</v>
      </c>
      <c r="B101" t="s">
        <v>18</v>
      </c>
      <c r="C101" t="s">
        <v>16</v>
      </c>
      <c r="D101" t="s">
        <v>12</v>
      </c>
      <c r="E101" t="s">
        <v>12</v>
      </c>
      <c r="F101" s="5">
        <v>52.55</v>
      </c>
      <c r="G101" s="5">
        <v>19.503179314760814</v>
      </c>
      <c r="H101" s="5"/>
      <c r="I101" s="5"/>
      <c r="N101" t="s">
        <v>194</v>
      </c>
      <c r="O101" t="s">
        <v>16</v>
      </c>
      <c r="P101" t="s">
        <v>12</v>
      </c>
      <c r="Q101" t="s">
        <v>12</v>
      </c>
      <c r="R101" t="s">
        <v>12</v>
      </c>
      <c r="S101" s="5">
        <v>52.99</v>
      </c>
      <c r="T101" s="5">
        <v>19.666479008357292</v>
      </c>
      <c r="U101" s="3"/>
      <c r="V101" s="3"/>
    </row>
    <row r="102" spans="1:22" x14ac:dyDescent="0.3">
      <c r="A102" t="s">
        <v>195</v>
      </c>
      <c r="B102" t="s">
        <v>18</v>
      </c>
      <c r="C102" t="s">
        <v>16</v>
      </c>
      <c r="D102" t="s">
        <v>16</v>
      </c>
      <c r="E102" t="s">
        <v>12</v>
      </c>
      <c r="F102" s="5">
        <v>18.29</v>
      </c>
      <c r="G102" s="5">
        <v>11.192418214114864</v>
      </c>
      <c r="H102" s="5">
        <f>AVERAGE(G102:G104)</f>
        <v>14.044067688022752</v>
      </c>
      <c r="I102" s="3">
        <f>_xlfn.STDEV.S(G102:G104)</f>
        <v>4.0231541459381654</v>
      </c>
      <c r="J102" s="2"/>
      <c r="K102" s="2"/>
      <c r="L102" s="2"/>
      <c r="N102" t="s">
        <v>195</v>
      </c>
      <c r="O102" t="s">
        <v>16</v>
      </c>
      <c r="P102" t="s">
        <v>12</v>
      </c>
      <c r="Q102" t="s">
        <v>12</v>
      </c>
      <c r="R102" t="s">
        <v>12</v>
      </c>
      <c r="S102" s="5">
        <v>19.04</v>
      </c>
      <c r="T102" s="5">
        <v>11.651374674507766</v>
      </c>
      <c r="U102" s="3">
        <f>AVERAGE(T102:T104)</f>
        <v>8.0796735094056817</v>
      </c>
      <c r="V102" s="3">
        <f>_xlfn.STDEV.S(T102:T104)</f>
        <v>7.0128449251494791</v>
      </c>
    </row>
    <row r="103" spans="1:22" x14ac:dyDescent="0.3">
      <c r="A103" t="s">
        <v>196</v>
      </c>
      <c r="B103" t="s">
        <v>16</v>
      </c>
      <c r="C103" t="s">
        <v>12</v>
      </c>
      <c r="D103" t="s">
        <v>12</v>
      </c>
      <c r="E103" t="s">
        <v>12</v>
      </c>
      <c r="F103" s="5">
        <v>30.47</v>
      </c>
      <c r="G103" s="5">
        <v>18.645871130895568</v>
      </c>
      <c r="H103" s="5"/>
      <c r="I103" s="5"/>
      <c r="N103" t="s">
        <v>196</v>
      </c>
      <c r="O103" t="s">
        <v>12</v>
      </c>
      <c r="P103" t="s">
        <v>12</v>
      </c>
      <c r="Q103" t="s">
        <v>12</v>
      </c>
      <c r="R103" t="s">
        <v>12</v>
      </c>
      <c r="S103" s="5">
        <v>0</v>
      </c>
      <c r="T103" s="5">
        <v>0</v>
      </c>
      <c r="U103" s="3"/>
      <c r="V103" s="3"/>
    </row>
    <row r="104" spans="1:22" x14ac:dyDescent="0.3">
      <c r="A104" t="s">
        <v>197</v>
      </c>
      <c r="B104" t="s">
        <v>18</v>
      </c>
      <c r="C104" t="s">
        <v>12</v>
      </c>
      <c r="D104" t="s">
        <v>12</v>
      </c>
      <c r="E104" t="s">
        <v>12</v>
      </c>
      <c r="F104" s="5">
        <v>20.09</v>
      </c>
      <c r="G104" s="5">
        <v>12.293913719057826</v>
      </c>
      <c r="H104" s="5"/>
      <c r="I104" s="5"/>
      <c r="N104" t="s">
        <v>197</v>
      </c>
      <c r="O104" t="s">
        <v>16</v>
      </c>
      <c r="P104" t="s">
        <v>12</v>
      </c>
      <c r="Q104" t="s">
        <v>12</v>
      </c>
      <c r="R104" t="s">
        <v>12</v>
      </c>
      <c r="S104" s="5">
        <v>20.57</v>
      </c>
      <c r="T104" s="5">
        <v>12.587645853709283</v>
      </c>
      <c r="U104" s="3"/>
      <c r="V104" s="3"/>
    </row>
    <row r="105" spans="1:22" x14ac:dyDescent="0.3">
      <c r="A105" t="s">
        <v>116</v>
      </c>
      <c r="B105" t="s">
        <v>12</v>
      </c>
      <c r="C105" t="s">
        <v>12</v>
      </c>
      <c r="D105" t="s">
        <v>12</v>
      </c>
      <c r="E105" t="s">
        <v>12</v>
      </c>
      <c r="F105" s="5">
        <v>0</v>
      </c>
      <c r="G105" s="5">
        <v>0</v>
      </c>
      <c r="H105" s="5">
        <f>AVERAGE(G105:G107)</f>
        <v>0</v>
      </c>
      <c r="I105" s="5">
        <f>_xlfn.STDEV.S(G105:G107)</f>
        <v>0</v>
      </c>
      <c r="N105" t="s">
        <v>116</v>
      </c>
      <c r="O105" t="s">
        <v>12</v>
      </c>
      <c r="P105" t="s">
        <v>12</v>
      </c>
      <c r="Q105" t="s">
        <v>12</v>
      </c>
      <c r="R105" t="s">
        <v>12</v>
      </c>
      <c r="S105" s="5">
        <v>0</v>
      </c>
      <c r="T105" s="5">
        <v>0</v>
      </c>
      <c r="U105" s="5">
        <f>AVERAGE(T105:T107)</f>
        <v>0</v>
      </c>
      <c r="V105" s="5">
        <f>_xlfn.STDEV.S(T105:T107)</f>
        <v>0</v>
      </c>
    </row>
    <row r="106" spans="1:22" x14ac:dyDescent="0.3">
      <c r="A106" t="s">
        <v>198</v>
      </c>
      <c r="B106" t="s">
        <v>12</v>
      </c>
      <c r="C106" t="s">
        <v>12</v>
      </c>
      <c r="D106" t="s">
        <v>12</v>
      </c>
      <c r="E106" t="s">
        <v>12</v>
      </c>
      <c r="F106" s="5">
        <v>0</v>
      </c>
      <c r="G106" s="5">
        <v>0</v>
      </c>
      <c r="H106" s="5"/>
      <c r="I106" s="5"/>
      <c r="N106" t="s">
        <v>198</v>
      </c>
      <c r="O106" t="s">
        <v>12</v>
      </c>
      <c r="P106" t="s">
        <v>12</v>
      </c>
      <c r="Q106" t="s">
        <v>12</v>
      </c>
      <c r="R106" t="s">
        <v>12</v>
      </c>
      <c r="S106" s="5">
        <v>0</v>
      </c>
      <c r="T106" s="5">
        <v>0</v>
      </c>
      <c r="U106" s="5"/>
      <c r="V106" s="5"/>
    </row>
    <row r="107" spans="1:22" x14ac:dyDescent="0.3">
      <c r="A107" t="s">
        <v>199</v>
      </c>
      <c r="B107" t="s">
        <v>12</v>
      </c>
      <c r="C107" t="s">
        <v>12</v>
      </c>
      <c r="D107" t="s">
        <v>12</v>
      </c>
      <c r="E107" t="s">
        <v>12</v>
      </c>
      <c r="F107" s="5">
        <v>0</v>
      </c>
      <c r="G107" s="5">
        <v>0</v>
      </c>
      <c r="H107" s="5"/>
      <c r="I107" s="5"/>
      <c r="N107" t="s">
        <v>199</v>
      </c>
      <c r="O107" t="s">
        <v>12</v>
      </c>
      <c r="P107" t="s">
        <v>12</v>
      </c>
      <c r="Q107" t="s">
        <v>12</v>
      </c>
      <c r="R107" t="s">
        <v>12</v>
      </c>
      <c r="S107" s="5">
        <v>0</v>
      </c>
      <c r="T107" s="5">
        <v>0</v>
      </c>
      <c r="U107" s="5"/>
      <c r="V107" s="5"/>
    </row>
    <row r="108" spans="1:22" x14ac:dyDescent="0.3">
      <c r="A108" t="s">
        <v>200</v>
      </c>
      <c r="B108" t="s">
        <v>12</v>
      </c>
      <c r="C108" t="s">
        <v>12</v>
      </c>
      <c r="D108" t="s">
        <v>12</v>
      </c>
      <c r="E108" t="s">
        <v>12</v>
      </c>
      <c r="F108" s="5">
        <v>0</v>
      </c>
      <c r="G108" s="5">
        <v>0</v>
      </c>
      <c r="H108" s="5">
        <f>AVERAGE(G108:G110)</f>
        <v>0</v>
      </c>
      <c r="I108" s="5">
        <f>_xlfn.STDEV.S(G108:G110)</f>
        <v>0</v>
      </c>
      <c r="N108" t="s">
        <v>200</v>
      </c>
      <c r="O108" t="s">
        <v>12</v>
      </c>
      <c r="P108" t="s">
        <v>12</v>
      </c>
      <c r="Q108" t="s">
        <v>12</v>
      </c>
      <c r="R108" t="s">
        <v>12</v>
      </c>
      <c r="S108" s="5">
        <v>0</v>
      </c>
      <c r="T108" s="5">
        <v>0</v>
      </c>
      <c r="U108" s="5">
        <f>AVERAGE(T108:T110)</f>
        <v>0</v>
      </c>
      <c r="V108" s="5">
        <f>_xlfn.STDEV.S(T108:T110)</f>
        <v>0</v>
      </c>
    </row>
    <row r="109" spans="1:22" x14ac:dyDescent="0.3">
      <c r="A109" t="s">
        <v>201</v>
      </c>
      <c r="B109" t="s">
        <v>12</v>
      </c>
      <c r="C109" t="s">
        <v>12</v>
      </c>
      <c r="D109" t="s">
        <v>12</v>
      </c>
      <c r="E109" t="s">
        <v>12</v>
      </c>
      <c r="F109" s="5">
        <v>0</v>
      </c>
      <c r="G109" s="5">
        <v>0</v>
      </c>
      <c r="H109" s="5"/>
      <c r="I109" s="5"/>
      <c r="N109" t="s">
        <v>201</v>
      </c>
      <c r="O109" t="s">
        <v>12</v>
      </c>
      <c r="P109" t="s">
        <v>12</v>
      </c>
      <c r="Q109" t="s">
        <v>12</v>
      </c>
      <c r="R109" t="s">
        <v>12</v>
      </c>
      <c r="S109" s="5">
        <v>0</v>
      </c>
      <c r="T109" s="5">
        <v>0</v>
      </c>
      <c r="U109" s="5"/>
      <c r="V109" s="5"/>
    </row>
    <row r="110" spans="1:22" x14ac:dyDescent="0.3">
      <c r="A110" t="s">
        <v>202</v>
      </c>
      <c r="B110" t="s">
        <v>12</v>
      </c>
      <c r="C110" t="s">
        <v>12</v>
      </c>
      <c r="D110" t="s">
        <v>12</v>
      </c>
      <c r="E110" t="s">
        <v>12</v>
      </c>
      <c r="F110" s="5">
        <v>0</v>
      </c>
      <c r="G110" s="5">
        <v>0</v>
      </c>
      <c r="H110" s="5"/>
      <c r="I110" s="5"/>
      <c r="N110" t="s">
        <v>202</v>
      </c>
      <c r="O110" t="s">
        <v>12</v>
      </c>
      <c r="P110" t="s">
        <v>12</v>
      </c>
      <c r="Q110" t="s">
        <v>12</v>
      </c>
      <c r="R110" t="s">
        <v>12</v>
      </c>
      <c r="S110" s="5">
        <v>0</v>
      </c>
      <c r="T110" s="5">
        <v>0</v>
      </c>
      <c r="U110" s="5"/>
      <c r="V110" s="5"/>
    </row>
    <row r="111" spans="1:22" x14ac:dyDescent="0.3">
      <c r="A111" t="s">
        <v>117</v>
      </c>
      <c r="B111" t="s">
        <v>12</v>
      </c>
      <c r="C111" t="s">
        <v>12</v>
      </c>
      <c r="D111" t="s">
        <v>12</v>
      </c>
      <c r="E111" t="s">
        <v>12</v>
      </c>
      <c r="F111" s="5">
        <v>0</v>
      </c>
      <c r="G111" s="5">
        <v>0</v>
      </c>
      <c r="H111" s="5">
        <f>AVERAGE(G111:G113)</f>
        <v>0</v>
      </c>
      <c r="I111" s="5">
        <f>_xlfn.STDEV.S(G111:G113)</f>
        <v>0</v>
      </c>
      <c r="N111" t="s">
        <v>117</v>
      </c>
      <c r="O111" t="s">
        <v>12</v>
      </c>
      <c r="P111" t="s">
        <v>12</v>
      </c>
      <c r="Q111" t="s">
        <v>12</v>
      </c>
      <c r="R111" t="s">
        <v>12</v>
      </c>
      <c r="S111" s="5">
        <v>0</v>
      </c>
      <c r="T111" s="5">
        <v>0</v>
      </c>
      <c r="U111" s="5">
        <f>AVERAGE(T111:T113)</f>
        <v>0</v>
      </c>
      <c r="V111" s="5">
        <f>_xlfn.STDEV.S(T111:T113)</f>
        <v>0</v>
      </c>
    </row>
    <row r="112" spans="1:22" x14ac:dyDescent="0.3">
      <c r="A112" t="s">
        <v>203</v>
      </c>
      <c r="B112" t="s">
        <v>12</v>
      </c>
      <c r="C112" t="s">
        <v>12</v>
      </c>
      <c r="D112" t="s">
        <v>12</v>
      </c>
      <c r="E112" t="s">
        <v>12</v>
      </c>
      <c r="F112" s="5">
        <v>0</v>
      </c>
      <c r="G112" s="5">
        <v>0</v>
      </c>
      <c r="H112" s="5"/>
      <c r="I112" s="5"/>
      <c r="N112" t="s">
        <v>203</v>
      </c>
      <c r="O112" t="s">
        <v>12</v>
      </c>
      <c r="P112" t="s">
        <v>12</v>
      </c>
      <c r="Q112" t="s">
        <v>12</v>
      </c>
      <c r="R112" t="s">
        <v>12</v>
      </c>
      <c r="S112" s="5">
        <v>0</v>
      </c>
      <c r="T112" s="5">
        <v>0</v>
      </c>
      <c r="U112" s="5"/>
      <c r="V112" s="5"/>
    </row>
    <row r="113" spans="1:22" x14ac:dyDescent="0.3">
      <c r="A113" t="s">
        <v>204</v>
      </c>
      <c r="B113" t="s">
        <v>12</v>
      </c>
      <c r="C113" t="s">
        <v>12</v>
      </c>
      <c r="D113" t="s">
        <v>12</v>
      </c>
      <c r="E113" t="s">
        <v>12</v>
      </c>
      <c r="F113" s="5">
        <v>0</v>
      </c>
      <c r="G113" s="5">
        <v>0</v>
      </c>
      <c r="H113" s="5"/>
      <c r="I113" s="5"/>
      <c r="N113" t="s">
        <v>204</v>
      </c>
      <c r="O113" t="s">
        <v>12</v>
      </c>
      <c r="P113" t="s">
        <v>12</v>
      </c>
      <c r="Q113" t="s">
        <v>12</v>
      </c>
      <c r="R113" t="s">
        <v>12</v>
      </c>
      <c r="S113" s="5">
        <v>0</v>
      </c>
      <c r="T113" s="5">
        <v>0</v>
      </c>
      <c r="U113" s="5"/>
      <c r="V113" s="5"/>
    </row>
    <row r="114" spans="1:22" x14ac:dyDescent="0.3">
      <c r="A114" t="s">
        <v>205</v>
      </c>
      <c r="B114" t="s">
        <v>12</v>
      </c>
      <c r="C114" t="s">
        <v>12</v>
      </c>
      <c r="D114" t="s">
        <v>12</v>
      </c>
      <c r="E114" t="s">
        <v>12</v>
      </c>
      <c r="F114" s="5">
        <v>0</v>
      </c>
      <c r="G114" s="5">
        <v>0</v>
      </c>
      <c r="H114" s="5">
        <f>AVERAGE(G114:G116)</f>
        <v>0</v>
      </c>
      <c r="I114" s="5">
        <f>_xlfn.STDEV.S(G114:G116)</f>
        <v>0</v>
      </c>
      <c r="N114" t="s">
        <v>205</v>
      </c>
      <c r="O114" t="s">
        <v>12</v>
      </c>
      <c r="P114" t="s">
        <v>12</v>
      </c>
      <c r="Q114" t="s">
        <v>12</v>
      </c>
      <c r="R114" t="s">
        <v>12</v>
      </c>
      <c r="S114" s="5">
        <v>0</v>
      </c>
      <c r="T114" s="5">
        <v>0</v>
      </c>
      <c r="U114" s="5">
        <f>AVERAGE(T114:T116)</f>
        <v>0</v>
      </c>
      <c r="V114" s="5">
        <f>_xlfn.STDEV.S(T114:T116)</f>
        <v>0</v>
      </c>
    </row>
    <row r="115" spans="1:22" x14ac:dyDescent="0.3">
      <c r="A115" t="s">
        <v>206</v>
      </c>
      <c r="B115" t="s">
        <v>12</v>
      </c>
      <c r="C115" t="s">
        <v>12</v>
      </c>
      <c r="D115" t="s">
        <v>12</v>
      </c>
      <c r="E115" t="s">
        <v>12</v>
      </c>
      <c r="F115" s="5">
        <v>0</v>
      </c>
      <c r="G115" s="5">
        <v>0</v>
      </c>
      <c r="H115" s="5"/>
      <c r="I115" s="5"/>
      <c r="N115" t="s">
        <v>206</v>
      </c>
      <c r="O115" t="s">
        <v>12</v>
      </c>
      <c r="P115" t="s">
        <v>12</v>
      </c>
      <c r="Q115" t="s">
        <v>12</v>
      </c>
      <c r="R115" t="s">
        <v>12</v>
      </c>
      <c r="S115" s="5">
        <v>0</v>
      </c>
      <c r="T115" s="5">
        <v>0</v>
      </c>
      <c r="U115" s="5"/>
      <c r="V115" s="5"/>
    </row>
    <row r="116" spans="1:22" x14ac:dyDescent="0.3">
      <c r="A116" t="s">
        <v>207</v>
      </c>
      <c r="B116" t="s">
        <v>12</v>
      </c>
      <c r="C116" t="s">
        <v>12</v>
      </c>
      <c r="D116" t="s">
        <v>12</v>
      </c>
      <c r="E116" t="s">
        <v>12</v>
      </c>
      <c r="F116" s="5">
        <v>0</v>
      </c>
      <c r="G116" s="5">
        <v>0</v>
      </c>
      <c r="H116" s="5"/>
      <c r="I116" s="5"/>
      <c r="N116" t="s">
        <v>207</v>
      </c>
      <c r="O116" t="s">
        <v>12</v>
      </c>
      <c r="P116" t="s">
        <v>12</v>
      </c>
      <c r="Q116" t="s">
        <v>12</v>
      </c>
      <c r="R116" t="s">
        <v>12</v>
      </c>
      <c r="S116" s="5">
        <v>0</v>
      </c>
      <c r="T116" s="5">
        <v>0</v>
      </c>
      <c r="U116" s="5"/>
      <c r="V116" s="5"/>
    </row>
    <row r="117" spans="1:22" x14ac:dyDescent="0.3">
      <c r="A117" t="s">
        <v>118</v>
      </c>
      <c r="B117" t="s">
        <v>12</v>
      </c>
      <c r="C117" t="s">
        <v>12</v>
      </c>
      <c r="D117" t="s">
        <v>12</v>
      </c>
      <c r="E117" t="s">
        <v>12</v>
      </c>
      <c r="F117" s="5">
        <v>0</v>
      </c>
      <c r="G117" s="5">
        <v>0</v>
      </c>
      <c r="H117" s="5">
        <f>AVERAGE(G117:G119)</f>
        <v>0</v>
      </c>
      <c r="I117" s="5">
        <f>_xlfn.STDEV.S(G117:G119)</f>
        <v>0</v>
      </c>
      <c r="N117" t="s">
        <v>118</v>
      </c>
      <c r="O117" t="s">
        <v>12</v>
      </c>
      <c r="P117" t="s">
        <v>12</v>
      </c>
      <c r="Q117" t="s">
        <v>12</v>
      </c>
      <c r="R117" t="s">
        <v>12</v>
      </c>
      <c r="S117" s="5">
        <v>0</v>
      </c>
      <c r="T117" s="5">
        <v>0</v>
      </c>
      <c r="U117" s="5">
        <f>AVERAGE(T117:T119)</f>
        <v>0</v>
      </c>
      <c r="V117" s="5">
        <f>_xlfn.STDEV.S(T117:T119)</f>
        <v>0</v>
      </c>
    </row>
    <row r="118" spans="1:22" x14ac:dyDescent="0.3">
      <c r="A118" t="s">
        <v>208</v>
      </c>
      <c r="B118" t="s">
        <v>12</v>
      </c>
      <c r="C118" t="s">
        <v>12</v>
      </c>
      <c r="D118" t="s">
        <v>12</v>
      </c>
      <c r="E118" t="s">
        <v>12</v>
      </c>
      <c r="F118" s="5">
        <v>0</v>
      </c>
      <c r="G118" s="5">
        <v>0</v>
      </c>
      <c r="H118" s="5"/>
      <c r="I118" s="5"/>
      <c r="N118" t="s">
        <v>208</v>
      </c>
      <c r="O118" t="s">
        <v>12</v>
      </c>
      <c r="P118" t="s">
        <v>12</v>
      </c>
      <c r="Q118" t="s">
        <v>12</v>
      </c>
      <c r="R118" t="s">
        <v>12</v>
      </c>
      <c r="S118" s="5">
        <v>0</v>
      </c>
      <c r="T118" s="5">
        <v>0</v>
      </c>
      <c r="U118" s="5"/>
      <c r="V118" s="5"/>
    </row>
    <row r="119" spans="1:22" x14ac:dyDescent="0.3">
      <c r="A119" t="s">
        <v>209</v>
      </c>
      <c r="B119" t="s">
        <v>12</v>
      </c>
      <c r="C119" t="s">
        <v>12</v>
      </c>
      <c r="D119" t="s">
        <v>12</v>
      </c>
      <c r="E119" t="s">
        <v>12</v>
      </c>
      <c r="F119" s="5">
        <v>0</v>
      </c>
      <c r="G119" s="5">
        <v>0</v>
      </c>
      <c r="H119" s="5"/>
      <c r="I119" s="5"/>
      <c r="N119" t="s">
        <v>209</v>
      </c>
      <c r="O119" t="s">
        <v>12</v>
      </c>
      <c r="P119" t="s">
        <v>12</v>
      </c>
      <c r="Q119" t="s">
        <v>12</v>
      </c>
      <c r="R119" t="s">
        <v>12</v>
      </c>
      <c r="S119" s="5">
        <v>0</v>
      </c>
      <c r="T119" s="5">
        <v>0</v>
      </c>
      <c r="U119" s="5"/>
      <c r="V119" s="5"/>
    </row>
    <row r="120" spans="1:22" x14ac:dyDescent="0.3">
      <c r="A120" t="s">
        <v>210</v>
      </c>
      <c r="B120" t="s">
        <v>12</v>
      </c>
      <c r="C120" t="s">
        <v>12</v>
      </c>
      <c r="D120" t="s">
        <v>12</v>
      </c>
      <c r="E120" t="s">
        <v>12</v>
      </c>
      <c r="F120" s="5">
        <v>0</v>
      </c>
      <c r="G120" s="5">
        <v>0</v>
      </c>
      <c r="H120" s="5">
        <f>AVERAGE(G120:G122)</f>
        <v>0</v>
      </c>
      <c r="I120" s="5">
        <f>_xlfn.STDEV.S(G120:G122)</f>
        <v>0</v>
      </c>
      <c r="N120" t="s">
        <v>210</v>
      </c>
      <c r="O120" t="s">
        <v>12</v>
      </c>
      <c r="P120" t="s">
        <v>12</v>
      </c>
      <c r="Q120" t="s">
        <v>12</v>
      </c>
      <c r="R120" t="s">
        <v>12</v>
      </c>
      <c r="S120" s="5">
        <v>0</v>
      </c>
      <c r="T120" s="5">
        <v>0</v>
      </c>
      <c r="U120" s="5">
        <f>AVERAGE(T120:T122)</f>
        <v>0</v>
      </c>
      <c r="V120" s="5">
        <f>_xlfn.STDEV.S(T120:T122)</f>
        <v>0</v>
      </c>
    </row>
    <row r="121" spans="1:22" x14ac:dyDescent="0.3">
      <c r="A121" t="s">
        <v>211</v>
      </c>
      <c r="B121" t="s">
        <v>12</v>
      </c>
      <c r="C121" t="s">
        <v>12</v>
      </c>
      <c r="D121" t="s">
        <v>12</v>
      </c>
      <c r="E121" t="s">
        <v>12</v>
      </c>
      <c r="F121" s="5">
        <v>0</v>
      </c>
      <c r="G121" s="5">
        <v>0</v>
      </c>
      <c r="H121" s="5"/>
      <c r="I121" s="5"/>
      <c r="N121" t="s">
        <v>211</v>
      </c>
      <c r="O121" t="s">
        <v>12</v>
      </c>
      <c r="P121" t="s">
        <v>12</v>
      </c>
      <c r="Q121" t="s">
        <v>12</v>
      </c>
      <c r="R121" t="s">
        <v>12</v>
      </c>
      <c r="S121" s="5">
        <v>0</v>
      </c>
      <c r="T121" s="5">
        <v>0</v>
      </c>
      <c r="U121" s="5"/>
      <c r="V121" s="5"/>
    </row>
    <row r="122" spans="1:22" x14ac:dyDescent="0.3">
      <c r="A122" t="s">
        <v>212</v>
      </c>
      <c r="B122" t="s">
        <v>12</v>
      </c>
      <c r="C122" t="s">
        <v>12</v>
      </c>
      <c r="D122" t="s">
        <v>12</v>
      </c>
      <c r="E122" t="s">
        <v>12</v>
      </c>
      <c r="F122" s="5">
        <v>0</v>
      </c>
      <c r="G122" s="5">
        <v>0</v>
      </c>
      <c r="H122" s="5"/>
      <c r="I122" s="5"/>
      <c r="N122" t="s">
        <v>212</v>
      </c>
      <c r="O122" t="s">
        <v>12</v>
      </c>
      <c r="P122" t="s">
        <v>12</v>
      </c>
      <c r="Q122" t="s">
        <v>12</v>
      </c>
      <c r="R122" t="s">
        <v>12</v>
      </c>
      <c r="S122" s="5">
        <v>0</v>
      </c>
      <c r="T122" s="5">
        <v>0</v>
      </c>
      <c r="U122" s="5"/>
      <c r="V122" s="5"/>
    </row>
    <row r="123" spans="1:22" x14ac:dyDescent="0.3">
      <c r="A123" t="s">
        <v>119</v>
      </c>
      <c r="B123" t="s">
        <v>12</v>
      </c>
      <c r="C123" t="s">
        <v>12</v>
      </c>
      <c r="D123" t="s">
        <v>12</v>
      </c>
      <c r="E123" t="s">
        <v>12</v>
      </c>
      <c r="F123" s="5">
        <v>0</v>
      </c>
      <c r="G123" s="5">
        <v>0</v>
      </c>
      <c r="H123" s="5">
        <f>AVERAGE(G123:G125)</f>
        <v>0</v>
      </c>
      <c r="I123" s="5">
        <f>_xlfn.STDEV.S(G123:G125)</f>
        <v>0</v>
      </c>
      <c r="N123" t="s">
        <v>119</v>
      </c>
      <c r="O123" t="s">
        <v>12</v>
      </c>
      <c r="P123" t="s">
        <v>12</v>
      </c>
      <c r="Q123" t="s">
        <v>12</v>
      </c>
      <c r="R123" t="s">
        <v>12</v>
      </c>
      <c r="S123" s="5">
        <v>0</v>
      </c>
      <c r="T123" s="5">
        <v>0</v>
      </c>
      <c r="U123" s="5">
        <f>AVERAGE(T123:T125)</f>
        <v>0</v>
      </c>
      <c r="V123" s="5">
        <f>_xlfn.STDEV.S(T123:T125)</f>
        <v>0</v>
      </c>
    </row>
    <row r="124" spans="1:22" x14ac:dyDescent="0.3">
      <c r="A124" t="s">
        <v>213</v>
      </c>
      <c r="B124" t="s">
        <v>12</v>
      </c>
      <c r="C124" t="s">
        <v>12</v>
      </c>
      <c r="D124" t="s">
        <v>12</v>
      </c>
      <c r="E124" t="s">
        <v>12</v>
      </c>
      <c r="F124" s="5">
        <v>0</v>
      </c>
      <c r="G124" s="5">
        <v>0</v>
      </c>
      <c r="H124" s="5"/>
      <c r="I124" s="5"/>
      <c r="N124" t="s">
        <v>213</v>
      </c>
      <c r="O124" t="s">
        <v>12</v>
      </c>
      <c r="P124" t="s">
        <v>12</v>
      </c>
      <c r="Q124" t="s">
        <v>12</v>
      </c>
      <c r="R124" t="s">
        <v>12</v>
      </c>
      <c r="S124" s="5">
        <v>0</v>
      </c>
      <c r="T124" s="5">
        <v>0</v>
      </c>
      <c r="U124" s="5"/>
      <c r="V124" s="5"/>
    </row>
    <row r="125" spans="1:22" x14ac:dyDescent="0.3">
      <c r="A125" t="s">
        <v>214</v>
      </c>
      <c r="B125" t="s">
        <v>12</v>
      </c>
      <c r="C125" t="s">
        <v>12</v>
      </c>
      <c r="D125" t="s">
        <v>12</v>
      </c>
      <c r="E125" t="s">
        <v>12</v>
      </c>
      <c r="F125" s="5">
        <v>0</v>
      </c>
      <c r="G125" s="5">
        <v>0</v>
      </c>
      <c r="H125" s="5"/>
      <c r="I125" s="5"/>
      <c r="N125" t="s">
        <v>214</v>
      </c>
      <c r="O125" t="s">
        <v>12</v>
      </c>
      <c r="P125" t="s">
        <v>12</v>
      </c>
      <c r="Q125" t="s">
        <v>12</v>
      </c>
      <c r="R125" t="s">
        <v>12</v>
      </c>
      <c r="S125" s="5">
        <v>0</v>
      </c>
      <c r="T125" s="5">
        <v>0</v>
      </c>
      <c r="U125" s="5"/>
      <c r="V125" s="5"/>
    </row>
    <row r="126" spans="1:22" x14ac:dyDescent="0.3">
      <c r="A126" t="s">
        <v>215</v>
      </c>
      <c r="B126" t="s">
        <v>12</v>
      </c>
      <c r="C126" t="s">
        <v>12</v>
      </c>
      <c r="D126" t="s">
        <v>12</v>
      </c>
      <c r="E126" t="s">
        <v>12</v>
      </c>
      <c r="F126" s="5">
        <v>0</v>
      </c>
      <c r="G126" s="5">
        <v>0</v>
      </c>
      <c r="H126" s="5">
        <f>AVERAGE(G126:G128)</f>
        <v>0</v>
      </c>
      <c r="I126" s="5">
        <f>_xlfn.STDEV.S(G126:G128)</f>
        <v>0</v>
      </c>
      <c r="N126" t="s">
        <v>215</v>
      </c>
      <c r="O126" t="s">
        <v>12</v>
      </c>
      <c r="P126" t="s">
        <v>12</v>
      </c>
      <c r="Q126" t="s">
        <v>12</v>
      </c>
      <c r="R126" t="s">
        <v>12</v>
      </c>
      <c r="S126" s="5">
        <v>0</v>
      </c>
      <c r="T126" s="5">
        <v>0</v>
      </c>
      <c r="U126" s="5">
        <f>AVERAGE(T126:T128)</f>
        <v>0</v>
      </c>
      <c r="V126" s="5">
        <f>_xlfn.STDEV.S(T126:T128)</f>
        <v>0</v>
      </c>
    </row>
    <row r="127" spans="1:22" x14ac:dyDescent="0.3">
      <c r="A127" t="s">
        <v>216</v>
      </c>
      <c r="B127" t="s">
        <v>12</v>
      </c>
      <c r="C127" t="s">
        <v>12</v>
      </c>
      <c r="D127" t="s">
        <v>12</v>
      </c>
      <c r="E127" t="s">
        <v>12</v>
      </c>
      <c r="F127" s="5">
        <v>0</v>
      </c>
      <c r="G127" s="5">
        <v>0</v>
      </c>
      <c r="H127" s="5"/>
      <c r="I127" s="5"/>
      <c r="N127" t="s">
        <v>216</v>
      </c>
      <c r="O127" t="s">
        <v>12</v>
      </c>
      <c r="P127" t="s">
        <v>12</v>
      </c>
      <c r="Q127" t="s">
        <v>12</v>
      </c>
      <c r="R127" t="s">
        <v>12</v>
      </c>
      <c r="S127" s="5">
        <v>0</v>
      </c>
      <c r="T127" s="5">
        <v>0</v>
      </c>
      <c r="U127" s="5"/>
      <c r="V127" s="5"/>
    </row>
    <row r="128" spans="1:22" x14ac:dyDescent="0.3">
      <c r="A128" t="s">
        <v>217</v>
      </c>
      <c r="B128" t="s">
        <v>12</v>
      </c>
      <c r="C128" t="s">
        <v>12</v>
      </c>
      <c r="D128" t="s">
        <v>12</v>
      </c>
      <c r="E128" t="s">
        <v>12</v>
      </c>
      <c r="F128" s="5">
        <v>0</v>
      </c>
      <c r="G128" s="5">
        <v>0</v>
      </c>
      <c r="H128" s="5"/>
      <c r="I128" s="5"/>
      <c r="N128" t="s">
        <v>217</v>
      </c>
      <c r="O128" t="s">
        <v>12</v>
      </c>
      <c r="P128" t="s">
        <v>12</v>
      </c>
      <c r="Q128" t="s">
        <v>12</v>
      </c>
      <c r="R128" t="s">
        <v>12</v>
      </c>
      <c r="S128" s="5">
        <v>0</v>
      </c>
      <c r="T128" s="5">
        <v>0</v>
      </c>
      <c r="U128" s="5"/>
      <c r="V128" s="5"/>
    </row>
    <row r="129" spans="1:22" x14ac:dyDescent="0.3">
      <c r="A129" t="s">
        <v>120</v>
      </c>
      <c r="B129" t="s">
        <v>16</v>
      </c>
      <c r="C129" t="s">
        <v>12</v>
      </c>
      <c r="D129" t="s">
        <v>16</v>
      </c>
      <c r="E129" t="s">
        <v>12</v>
      </c>
      <c r="F129" s="5">
        <v>79.47</v>
      </c>
      <c r="G129" s="5">
        <v>26.069156561225373</v>
      </c>
      <c r="H129" s="5">
        <f>AVERAGE(G129:G131)</f>
        <v>26.591829974096715</v>
      </c>
      <c r="I129" s="3">
        <f>_xlfn.STDEV.S(G129:G131)</f>
        <v>1.0862028085817377</v>
      </c>
      <c r="J129" s="2"/>
      <c r="K129" s="2"/>
      <c r="L129" s="2"/>
      <c r="N129" t="s">
        <v>120</v>
      </c>
      <c r="O129" t="s">
        <v>12</v>
      </c>
      <c r="P129" t="s">
        <v>12</v>
      </c>
      <c r="Q129" t="s">
        <v>16</v>
      </c>
      <c r="R129" t="s">
        <v>12</v>
      </c>
      <c r="S129" s="5">
        <v>84.01</v>
      </c>
      <c r="T129" s="5">
        <v>27.558447750201879</v>
      </c>
      <c r="U129" s="5">
        <f>AVERAGE(T129:T131)</f>
        <v>18.969327126552482</v>
      </c>
      <c r="V129" s="5">
        <f>_xlfn.STDEV.S(T129:T131)</f>
        <v>16.452310654808812</v>
      </c>
    </row>
    <row r="130" spans="1:22" x14ac:dyDescent="0.3">
      <c r="A130" t="s">
        <v>218</v>
      </c>
      <c r="B130" t="s">
        <v>16</v>
      </c>
      <c r="C130" t="s">
        <v>12</v>
      </c>
      <c r="D130" t="s">
        <v>18</v>
      </c>
      <c r="E130" t="s">
        <v>12</v>
      </c>
      <c r="F130" s="5">
        <v>84.87</v>
      </c>
      <c r="G130" s="5">
        <v>27.840560178069676</v>
      </c>
      <c r="H130" s="5"/>
      <c r="I130" s="5"/>
      <c r="N130" t="s">
        <v>218</v>
      </c>
      <c r="O130" t="s">
        <v>16</v>
      </c>
      <c r="P130" t="s">
        <v>12</v>
      </c>
      <c r="Q130" t="s">
        <v>16</v>
      </c>
      <c r="R130" t="s">
        <v>12</v>
      </c>
      <c r="S130" s="5">
        <v>89.47</v>
      </c>
      <c r="T130" s="5">
        <v>29.349533629455568</v>
      </c>
      <c r="U130" s="5"/>
      <c r="V130" s="5"/>
    </row>
    <row r="131" spans="1:22" x14ac:dyDescent="0.3">
      <c r="A131" t="s">
        <v>219</v>
      </c>
      <c r="B131" t="s">
        <v>12</v>
      </c>
      <c r="C131" t="s">
        <v>12</v>
      </c>
      <c r="D131" t="s">
        <v>16</v>
      </c>
      <c r="E131" t="s">
        <v>12</v>
      </c>
      <c r="F131" s="5">
        <v>78.849999999999994</v>
      </c>
      <c r="G131" s="5">
        <v>25.865773182995095</v>
      </c>
      <c r="H131" s="5"/>
      <c r="I131" s="5"/>
      <c r="N131" t="s">
        <v>219</v>
      </c>
      <c r="O131" t="s">
        <v>12</v>
      </c>
      <c r="P131" t="s">
        <v>12</v>
      </c>
      <c r="Q131" t="s">
        <v>12</v>
      </c>
      <c r="R131" t="s">
        <v>12</v>
      </c>
      <c r="S131" s="5">
        <v>0</v>
      </c>
      <c r="T131" s="5">
        <v>0</v>
      </c>
      <c r="U131" s="5"/>
      <c r="V131" s="5"/>
    </row>
    <row r="132" spans="1:22" x14ac:dyDescent="0.3">
      <c r="A132" t="s">
        <v>220</v>
      </c>
      <c r="B132" t="s">
        <v>12</v>
      </c>
      <c r="C132" t="s">
        <v>12</v>
      </c>
      <c r="D132" t="s">
        <v>16</v>
      </c>
      <c r="E132" t="s">
        <v>12</v>
      </c>
      <c r="F132" s="5">
        <v>77.239999999999995</v>
      </c>
      <c r="G132" s="5">
        <v>47.882063237998644</v>
      </c>
      <c r="H132" s="5">
        <f>AVERAGE(G132:G134)</f>
        <v>42.342109347912576</v>
      </c>
      <c r="I132" s="3">
        <f>_xlfn.STDEV.S(G132:G134)</f>
        <v>4.9769474154541484</v>
      </c>
      <c r="J132" s="2"/>
      <c r="K132" s="2"/>
      <c r="L132" s="2"/>
      <c r="N132" t="s">
        <v>220</v>
      </c>
      <c r="O132" t="s">
        <v>12</v>
      </c>
      <c r="P132" t="s">
        <v>12</v>
      </c>
      <c r="Q132" t="s">
        <v>16</v>
      </c>
      <c r="R132" t="s">
        <v>12</v>
      </c>
      <c r="S132" s="5">
        <v>81.81</v>
      </c>
      <c r="T132" s="5">
        <v>50.715064649154186</v>
      </c>
      <c r="U132" s="5">
        <f>AVERAGE(T132:T134)</f>
        <v>44.889950879608271</v>
      </c>
      <c r="V132" s="3">
        <f>_xlfn.STDEV.S(T132:T134)</f>
        <v>5.1955582656617931</v>
      </c>
    </row>
    <row r="133" spans="1:22" x14ac:dyDescent="0.3">
      <c r="A133" t="s">
        <v>221</v>
      </c>
      <c r="B133" t="s">
        <v>16</v>
      </c>
      <c r="C133" t="s">
        <v>12</v>
      </c>
      <c r="D133" t="s">
        <v>18</v>
      </c>
      <c r="E133" t="s">
        <v>12</v>
      </c>
      <c r="F133" s="5">
        <v>65.97</v>
      </c>
      <c r="G133" s="5">
        <v>40.895646191232139</v>
      </c>
      <c r="H133" s="5"/>
      <c r="I133" s="5"/>
      <c r="N133" t="s">
        <v>221</v>
      </c>
      <c r="O133" t="s">
        <v>16</v>
      </c>
      <c r="P133" t="s">
        <v>12</v>
      </c>
      <c r="Q133" t="s">
        <v>18</v>
      </c>
      <c r="R133" t="s">
        <v>12</v>
      </c>
      <c r="S133" s="5">
        <v>69.72</v>
      </c>
      <c r="T133" s="5">
        <v>43.220319121611418</v>
      </c>
      <c r="U133" s="5"/>
      <c r="V133" s="5"/>
    </row>
    <row r="134" spans="1:22" x14ac:dyDescent="0.3">
      <c r="A134" t="s">
        <v>222</v>
      </c>
      <c r="B134" t="s">
        <v>12</v>
      </c>
      <c r="C134" t="s">
        <v>12</v>
      </c>
      <c r="D134" t="s">
        <v>16</v>
      </c>
      <c r="E134" t="s">
        <v>12</v>
      </c>
      <c r="F134" s="5">
        <v>61.7</v>
      </c>
      <c r="G134" s="5">
        <v>38.248618614506945</v>
      </c>
      <c r="H134" s="5"/>
      <c r="I134" s="5"/>
      <c r="N134" t="s">
        <v>222</v>
      </c>
      <c r="O134" t="s">
        <v>12</v>
      </c>
      <c r="P134" t="s">
        <v>12</v>
      </c>
      <c r="Q134" t="s">
        <v>16</v>
      </c>
      <c r="R134" t="s">
        <v>12</v>
      </c>
      <c r="S134" s="5">
        <v>65.709999999999994</v>
      </c>
      <c r="T134" s="5">
        <v>40.734468868059182</v>
      </c>
      <c r="U134" s="3"/>
      <c r="V134" s="3"/>
    </row>
    <row r="135" spans="1:22" x14ac:dyDescent="0.3">
      <c r="A135" t="s">
        <v>121</v>
      </c>
      <c r="B135" t="s">
        <v>12</v>
      </c>
      <c r="C135" t="s">
        <v>12</v>
      </c>
      <c r="D135" t="s">
        <v>12</v>
      </c>
      <c r="E135" t="s">
        <v>12</v>
      </c>
      <c r="F135" s="5">
        <v>0</v>
      </c>
      <c r="G135" s="5">
        <v>0</v>
      </c>
      <c r="H135" s="5">
        <f>AVERAGE(G135:G137)</f>
        <v>0</v>
      </c>
      <c r="I135" s="5">
        <f>_xlfn.STDEV.S(G135:G137)</f>
        <v>0</v>
      </c>
      <c r="N135" t="s">
        <v>121</v>
      </c>
      <c r="O135" t="s">
        <v>12</v>
      </c>
      <c r="P135" t="s">
        <v>12</v>
      </c>
      <c r="Q135" t="s">
        <v>12</v>
      </c>
      <c r="R135" t="s">
        <v>12</v>
      </c>
      <c r="S135" s="5">
        <v>0</v>
      </c>
      <c r="T135" s="5">
        <v>0</v>
      </c>
      <c r="U135" s="5">
        <f>AVERAGE(T135:T137)</f>
        <v>0</v>
      </c>
      <c r="V135" s="5">
        <f>_xlfn.STDEV.S(T135:T137)</f>
        <v>0</v>
      </c>
    </row>
    <row r="136" spans="1:22" x14ac:dyDescent="0.3">
      <c r="A136" t="s">
        <v>223</v>
      </c>
      <c r="B136" t="s">
        <v>12</v>
      </c>
      <c r="C136" t="s">
        <v>12</v>
      </c>
      <c r="D136" t="s">
        <v>12</v>
      </c>
      <c r="E136" t="s">
        <v>12</v>
      </c>
      <c r="F136" s="5">
        <v>0</v>
      </c>
      <c r="G136" s="5">
        <v>0</v>
      </c>
      <c r="H136" s="5"/>
      <c r="I136" s="5"/>
      <c r="N136" t="s">
        <v>223</v>
      </c>
      <c r="O136" t="s">
        <v>12</v>
      </c>
      <c r="P136" t="s">
        <v>12</v>
      </c>
      <c r="Q136" t="s">
        <v>12</v>
      </c>
      <c r="R136" t="s">
        <v>12</v>
      </c>
      <c r="S136" s="5">
        <v>0</v>
      </c>
      <c r="T136" s="5">
        <v>0</v>
      </c>
      <c r="U136" s="3"/>
      <c r="V136" s="3"/>
    </row>
    <row r="137" spans="1:22" x14ac:dyDescent="0.3">
      <c r="A137" t="s">
        <v>224</v>
      </c>
      <c r="B137" t="s">
        <v>12</v>
      </c>
      <c r="C137" t="s">
        <v>12</v>
      </c>
      <c r="D137" t="s">
        <v>12</v>
      </c>
      <c r="E137" t="s">
        <v>12</v>
      </c>
      <c r="F137" s="5">
        <v>0</v>
      </c>
      <c r="G137" s="5">
        <v>0</v>
      </c>
      <c r="H137" s="5"/>
      <c r="I137" s="5"/>
      <c r="N137" t="s">
        <v>224</v>
      </c>
      <c r="O137" t="s">
        <v>12</v>
      </c>
      <c r="P137" t="s">
        <v>12</v>
      </c>
      <c r="Q137" t="s">
        <v>12</v>
      </c>
      <c r="R137" t="s">
        <v>12</v>
      </c>
      <c r="S137" s="5">
        <v>0</v>
      </c>
      <c r="T137" s="5">
        <v>0</v>
      </c>
      <c r="U137" s="3"/>
      <c r="V137" s="3"/>
    </row>
    <row r="138" spans="1:22" x14ac:dyDescent="0.3">
      <c r="A138" t="s">
        <v>225</v>
      </c>
      <c r="B138" t="s">
        <v>12</v>
      </c>
      <c r="C138" t="s">
        <v>12</v>
      </c>
      <c r="D138" t="s">
        <v>12</v>
      </c>
      <c r="E138" t="s">
        <v>12</v>
      </c>
      <c r="F138" s="5">
        <v>0</v>
      </c>
      <c r="G138" s="5">
        <v>0</v>
      </c>
      <c r="H138" s="5">
        <f>AVERAGE(G138:G140)</f>
        <v>0</v>
      </c>
      <c r="I138" s="5">
        <f>_xlfn.STDEV.S(G138:G140)</f>
        <v>0</v>
      </c>
      <c r="N138" t="s">
        <v>225</v>
      </c>
      <c r="O138" t="s">
        <v>12</v>
      </c>
      <c r="P138" t="s">
        <v>12</v>
      </c>
      <c r="Q138" t="s">
        <v>12</v>
      </c>
      <c r="R138" t="s">
        <v>12</v>
      </c>
      <c r="S138" s="5">
        <v>0</v>
      </c>
      <c r="T138" s="5">
        <v>0</v>
      </c>
      <c r="U138" s="5">
        <f>AVERAGE(T138:T140)</f>
        <v>0</v>
      </c>
      <c r="V138" s="5">
        <f>_xlfn.STDEV.S(T138:T140)</f>
        <v>0</v>
      </c>
    </row>
    <row r="139" spans="1:22" x14ac:dyDescent="0.3">
      <c r="A139" t="s">
        <v>226</v>
      </c>
      <c r="B139" t="s">
        <v>12</v>
      </c>
      <c r="C139" t="s">
        <v>12</v>
      </c>
      <c r="D139" t="s">
        <v>12</v>
      </c>
      <c r="E139" t="s">
        <v>12</v>
      </c>
      <c r="F139" s="5">
        <v>0</v>
      </c>
      <c r="G139" s="5">
        <v>0</v>
      </c>
      <c r="H139" s="5"/>
      <c r="I139" s="5"/>
      <c r="N139" t="s">
        <v>226</v>
      </c>
      <c r="O139" t="s">
        <v>12</v>
      </c>
      <c r="P139" t="s">
        <v>12</v>
      </c>
      <c r="Q139" t="s">
        <v>12</v>
      </c>
      <c r="R139" t="s">
        <v>12</v>
      </c>
      <c r="S139" s="5">
        <v>0</v>
      </c>
      <c r="T139" s="5">
        <v>0</v>
      </c>
      <c r="U139" s="3"/>
      <c r="V139" s="3"/>
    </row>
    <row r="140" spans="1:22" x14ac:dyDescent="0.3">
      <c r="A140" t="s">
        <v>227</v>
      </c>
      <c r="B140" t="s">
        <v>12</v>
      </c>
      <c r="C140" t="s">
        <v>12</v>
      </c>
      <c r="D140" t="s">
        <v>12</v>
      </c>
      <c r="E140" t="s">
        <v>12</v>
      </c>
      <c r="F140" s="5">
        <v>0</v>
      </c>
      <c r="G140" s="5">
        <v>0</v>
      </c>
      <c r="H140" s="5"/>
      <c r="I140" s="5"/>
      <c r="N140" t="s">
        <v>227</v>
      </c>
      <c r="O140" t="s">
        <v>12</v>
      </c>
      <c r="P140" t="s">
        <v>12</v>
      </c>
      <c r="Q140" t="s">
        <v>12</v>
      </c>
      <c r="R140" t="s">
        <v>12</v>
      </c>
      <c r="S140" s="5">
        <v>0</v>
      </c>
      <c r="T140" s="5">
        <v>0</v>
      </c>
      <c r="U140" s="3"/>
      <c r="V140" s="3"/>
    </row>
    <row r="141" spans="1:22" x14ac:dyDescent="0.3">
      <c r="G141" s="2"/>
      <c r="H141" s="3"/>
      <c r="I141" s="3"/>
      <c r="T141" s="2"/>
      <c r="U141" s="3"/>
      <c r="V141" s="3"/>
    </row>
    <row r="142" spans="1:22" x14ac:dyDescent="0.3">
      <c r="G142" s="2"/>
      <c r="H142" s="3"/>
      <c r="I142" s="3"/>
      <c r="T142" s="2"/>
      <c r="U142" s="3"/>
      <c r="V142" s="3"/>
    </row>
    <row r="143" spans="1:22" x14ac:dyDescent="0.3">
      <c r="G143" s="2"/>
      <c r="H143" s="3"/>
      <c r="I143" s="3"/>
      <c r="T143" s="2"/>
      <c r="U143" s="3"/>
      <c r="V143" s="3"/>
    </row>
    <row r="144" spans="1:22" x14ac:dyDescent="0.3">
      <c r="G144" s="2"/>
      <c r="H144" s="3"/>
      <c r="I144" s="3"/>
      <c r="T144" s="2"/>
      <c r="U144" s="3"/>
      <c r="V144" s="3"/>
    </row>
    <row r="145" spans="7:20" x14ac:dyDescent="0.3">
      <c r="G145" s="2"/>
      <c r="T145" s="2"/>
    </row>
    <row r="146" spans="7:20" x14ac:dyDescent="0.3">
      <c r="G146" s="2"/>
      <c r="T146" s="2"/>
    </row>
  </sheetData>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43697-331B-4EA3-AEC2-68B6990DA706}">
  <dimension ref="A1:L146"/>
  <sheetViews>
    <sheetView workbookViewId="0">
      <selection activeCell="K4" sqref="K4:L5"/>
    </sheetView>
  </sheetViews>
  <sheetFormatPr baseColWidth="10" defaultRowHeight="14.4" x14ac:dyDescent="0.3"/>
  <cols>
    <col min="1" max="1" width="17.33203125" customWidth="1"/>
  </cols>
  <sheetData>
    <row r="1" spans="1:12" x14ac:dyDescent="0.3">
      <c r="A1" t="s">
        <v>266</v>
      </c>
    </row>
    <row r="2" spans="1:12" ht="15" thickBot="1" x14ac:dyDescent="0.35">
      <c r="A2" s="8" t="s">
        <v>0</v>
      </c>
      <c r="B2" s="8" t="s">
        <v>228</v>
      </c>
      <c r="C2" s="8" t="s">
        <v>229</v>
      </c>
      <c r="D2" s="8" t="s">
        <v>230</v>
      </c>
      <c r="E2" s="8" t="s">
        <v>231</v>
      </c>
      <c r="F2" s="8" t="s">
        <v>10</v>
      </c>
      <c r="G2" s="8" t="s">
        <v>67</v>
      </c>
      <c r="H2" s="8" t="s">
        <v>68</v>
      </c>
      <c r="I2" s="8" t="s">
        <v>88</v>
      </c>
      <c r="J2" t="s">
        <v>270</v>
      </c>
    </row>
    <row r="3" spans="1:12" x14ac:dyDescent="0.3">
      <c r="A3" t="s">
        <v>99</v>
      </c>
      <c r="B3" t="s">
        <v>12</v>
      </c>
      <c r="C3" t="s">
        <v>12</v>
      </c>
      <c r="D3" t="s">
        <v>12</v>
      </c>
      <c r="E3" t="s">
        <v>12</v>
      </c>
      <c r="F3" s="5">
        <v>0</v>
      </c>
      <c r="G3" s="5">
        <v>0</v>
      </c>
      <c r="H3" s="5">
        <f>AVERAGE(G3:G5)</f>
        <v>0</v>
      </c>
      <c r="I3" s="5">
        <f>_xlfn.STDEV.S(G3:G5)</f>
        <v>0</v>
      </c>
      <c r="J3" s="22" t="s">
        <v>60</v>
      </c>
      <c r="K3" s="7" t="s">
        <v>61</v>
      </c>
      <c r="L3" s="27" t="s">
        <v>62</v>
      </c>
    </row>
    <row r="4" spans="1:12" x14ac:dyDescent="0.3">
      <c r="A4" t="s">
        <v>122</v>
      </c>
      <c r="B4" t="s">
        <v>12</v>
      </c>
      <c r="C4" t="s">
        <v>12</v>
      </c>
      <c r="D4" t="s">
        <v>12</v>
      </c>
      <c r="E4" t="s">
        <v>12</v>
      </c>
      <c r="F4" s="5">
        <v>0</v>
      </c>
      <c r="G4" s="5">
        <v>0</v>
      </c>
      <c r="H4" s="5"/>
      <c r="I4" s="5"/>
      <c r="J4" s="25" t="s">
        <v>64</v>
      </c>
      <c r="K4" s="3">
        <v>0</v>
      </c>
      <c r="L4" s="34">
        <v>0</v>
      </c>
    </row>
    <row r="5" spans="1:12" ht="15" thickBot="1" x14ac:dyDescent="0.35">
      <c r="A5" t="s">
        <v>123</v>
      </c>
      <c r="B5" t="s">
        <v>12</v>
      </c>
      <c r="C5" t="s">
        <v>12</v>
      </c>
      <c r="D5" t="s">
        <v>12</v>
      </c>
      <c r="E5" t="s">
        <v>12</v>
      </c>
      <c r="F5" s="5">
        <v>0</v>
      </c>
      <c r="G5" s="5">
        <v>0</v>
      </c>
      <c r="H5" s="5"/>
      <c r="I5" s="5"/>
      <c r="J5" s="26" t="s">
        <v>66</v>
      </c>
      <c r="K5" s="33">
        <v>0</v>
      </c>
      <c r="L5" s="35">
        <v>0</v>
      </c>
    </row>
    <row r="6" spans="1:12" x14ac:dyDescent="0.3">
      <c r="A6" t="s">
        <v>124</v>
      </c>
      <c r="B6" t="s">
        <v>12</v>
      </c>
      <c r="C6" t="s">
        <v>12</v>
      </c>
      <c r="D6" t="s">
        <v>12</v>
      </c>
      <c r="E6" t="s">
        <v>12</v>
      </c>
      <c r="F6" s="5">
        <v>0</v>
      </c>
      <c r="G6" s="5">
        <v>0</v>
      </c>
      <c r="H6" s="5">
        <f>AVERAGE(G6:G8)</f>
        <v>0</v>
      </c>
      <c r="I6" s="5">
        <f>_xlfn.STDEV.S(G6:G8)</f>
        <v>0</v>
      </c>
      <c r="K6" s="2"/>
      <c r="L6" s="2"/>
    </row>
    <row r="7" spans="1:12" x14ac:dyDescent="0.3">
      <c r="A7" t="s">
        <v>125</v>
      </c>
      <c r="B7" t="s">
        <v>12</v>
      </c>
      <c r="C7" t="s">
        <v>12</v>
      </c>
      <c r="D7" t="s">
        <v>12</v>
      </c>
      <c r="E7" t="s">
        <v>12</v>
      </c>
      <c r="F7" s="5">
        <v>0</v>
      </c>
      <c r="G7" s="5">
        <v>0</v>
      </c>
      <c r="H7" s="5"/>
      <c r="I7" s="5"/>
    </row>
    <row r="8" spans="1:12" x14ac:dyDescent="0.3">
      <c r="A8" t="s">
        <v>126</v>
      </c>
      <c r="B8" t="s">
        <v>12</v>
      </c>
      <c r="C8" t="s">
        <v>12</v>
      </c>
      <c r="D8" t="s">
        <v>12</v>
      </c>
      <c r="E8" t="s">
        <v>12</v>
      </c>
      <c r="F8" s="5">
        <v>0</v>
      </c>
      <c r="G8" s="5">
        <v>0</v>
      </c>
      <c r="H8" s="5"/>
      <c r="I8" s="5"/>
    </row>
    <row r="9" spans="1:12" x14ac:dyDescent="0.3">
      <c r="A9" t="s">
        <v>100</v>
      </c>
      <c r="B9" t="s">
        <v>12</v>
      </c>
      <c r="C9" t="s">
        <v>12</v>
      </c>
      <c r="D9" t="s">
        <v>12</v>
      </c>
      <c r="E9" t="s">
        <v>12</v>
      </c>
      <c r="F9" s="5">
        <v>0</v>
      </c>
      <c r="G9" s="5">
        <v>0</v>
      </c>
      <c r="H9" s="5">
        <f>AVERAGE(G9:G11)</f>
        <v>0</v>
      </c>
      <c r="I9" s="5">
        <f>_xlfn.STDEV.S(G9:G11)</f>
        <v>0</v>
      </c>
    </row>
    <row r="10" spans="1:12" x14ac:dyDescent="0.3">
      <c r="A10" t="s">
        <v>127</v>
      </c>
      <c r="B10" t="s">
        <v>12</v>
      </c>
      <c r="C10" t="s">
        <v>12</v>
      </c>
      <c r="D10" t="s">
        <v>12</v>
      </c>
      <c r="E10" t="s">
        <v>12</v>
      </c>
      <c r="F10" s="5">
        <v>0</v>
      </c>
      <c r="G10" s="5">
        <v>0</v>
      </c>
      <c r="H10" s="5"/>
      <c r="I10" s="5"/>
    </row>
    <row r="11" spans="1:12" x14ac:dyDescent="0.3">
      <c r="A11" t="s">
        <v>128</v>
      </c>
      <c r="B11" t="s">
        <v>12</v>
      </c>
      <c r="C11" t="s">
        <v>12</v>
      </c>
      <c r="D11" t="s">
        <v>12</v>
      </c>
      <c r="E11" t="s">
        <v>12</v>
      </c>
      <c r="F11" s="5">
        <v>0</v>
      </c>
      <c r="G11" s="5">
        <v>0</v>
      </c>
      <c r="H11" s="5"/>
      <c r="I11" s="5"/>
    </row>
    <row r="12" spans="1:12" x14ac:dyDescent="0.3">
      <c r="A12" t="s">
        <v>129</v>
      </c>
      <c r="B12" t="s">
        <v>12</v>
      </c>
      <c r="C12" t="s">
        <v>12</v>
      </c>
      <c r="D12" t="s">
        <v>12</v>
      </c>
      <c r="E12" t="s">
        <v>12</v>
      </c>
      <c r="F12" s="5">
        <v>0</v>
      </c>
      <c r="G12" s="5">
        <v>0</v>
      </c>
      <c r="H12" s="5">
        <f>AVERAGE(G12:G14)</f>
        <v>0</v>
      </c>
      <c r="I12" s="5">
        <f>_xlfn.STDEV.S(G12:G14)</f>
        <v>0</v>
      </c>
    </row>
    <row r="13" spans="1:12" x14ac:dyDescent="0.3">
      <c r="A13" t="s">
        <v>130</v>
      </c>
      <c r="B13" t="s">
        <v>12</v>
      </c>
      <c r="C13" t="s">
        <v>12</v>
      </c>
      <c r="D13" t="s">
        <v>12</v>
      </c>
      <c r="E13" t="s">
        <v>12</v>
      </c>
      <c r="F13" s="5">
        <v>0</v>
      </c>
      <c r="G13" s="5">
        <v>0</v>
      </c>
      <c r="H13" s="5"/>
      <c r="I13" s="5"/>
    </row>
    <row r="14" spans="1:12" x14ac:dyDescent="0.3">
      <c r="A14" t="s">
        <v>131</v>
      </c>
      <c r="B14" t="s">
        <v>12</v>
      </c>
      <c r="C14" t="s">
        <v>12</v>
      </c>
      <c r="D14" t="s">
        <v>12</v>
      </c>
      <c r="E14" t="s">
        <v>12</v>
      </c>
      <c r="F14" s="5">
        <v>0</v>
      </c>
      <c r="G14" s="5">
        <v>0</v>
      </c>
      <c r="H14" s="5"/>
      <c r="I14" s="5"/>
    </row>
    <row r="15" spans="1:12" x14ac:dyDescent="0.3">
      <c r="A15" t="s">
        <v>101</v>
      </c>
      <c r="B15" t="s">
        <v>12</v>
      </c>
      <c r="C15" t="s">
        <v>12</v>
      </c>
      <c r="D15" t="s">
        <v>12</v>
      </c>
      <c r="E15" t="s">
        <v>12</v>
      </c>
      <c r="F15" s="5">
        <v>0</v>
      </c>
      <c r="G15" s="5">
        <v>0</v>
      </c>
      <c r="H15" s="5">
        <f>AVERAGE(G15:G17)</f>
        <v>0</v>
      </c>
      <c r="I15" s="5">
        <f>_xlfn.STDEV.S(G15:G17)</f>
        <v>0</v>
      </c>
    </row>
    <row r="16" spans="1:12" x14ac:dyDescent="0.3">
      <c r="A16" t="s">
        <v>132</v>
      </c>
      <c r="B16" t="s">
        <v>12</v>
      </c>
      <c r="C16" t="s">
        <v>12</v>
      </c>
      <c r="D16" t="s">
        <v>12</v>
      </c>
      <c r="E16" t="s">
        <v>12</v>
      </c>
      <c r="F16" s="5">
        <v>0</v>
      </c>
      <c r="G16" s="5">
        <v>0</v>
      </c>
      <c r="H16" s="5"/>
      <c r="I16" s="5"/>
    </row>
    <row r="17" spans="1:9" x14ac:dyDescent="0.3">
      <c r="A17" t="s">
        <v>133</v>
      </c>
      <c r="B17" t="s">
        <v>12</v>
      </c>
      <c r="C17" t="s">
        <v>12</v>
      </c>
      <c r="D17" t="s">
        <v>12</v>
      </c>
      <c r="E17" t="s">
        <v>12</v>
      </c>
      <c r="F17" s="5">
        <v>0</v>
      </c>
      <c r="G17" s="5">
        <v>0</v>
      </c>
      <c r="H17" s="5"/>
      <c r="I17" s="5"/>
    </row>
    <row r="18" spans="1:9" x14ac:dyDescent="0.3">
      <c r="A18" t="s">
        <v>134</v>
      </c>
      <c r="B18" t="s">
        <v>12</v>
      </c>
      <c r="C18" t="s">
        <v>12</v>
      </c>
      <c r="D18" t="s">
        <v>12</v>
      </c>
      <c r="E18" t="s">
        <v>12</v>
      </c>
      <c r="F18" s="5">
        <v>0</v>
      </c>
      <c r="G18" s="5">
        <v>0</v>
      </c>
      <c r="H18" s="5">
        <f>AVERAGE(G18:G20)</f>
        <v>0</v>
      </c>
      <c r="I18" s="5">
        <f>_xlfn.STDEV.S(G18:G20)</f>
        <v>0</v>
      </c>
    </row>
    <row r="19" spans="1:9" x14ac:dyDescent="0.3">
      <c r="A19" t="s">
        <v>135</v>
      </c>
      <c r="B19" t="s">
        <v>12</v>
      </c>
      <c r="C19" t="s">
        <v>12</v>
      </c>
      <c r="D19" t="s">
        <v>12</v>
      </c>
      <c r="E19" t="s">
        <v>12</v>
      </c>
      <c r="F19" s="5">
        <v>0</v>
      </c>
      <c r="G19" s="5">
        <v>0</v>
      </c>
      <c r="H19" s="5"/>
      <c r="I19" s="5"/>
    </row>
    <row r="20" spans="1:9" x14ac:dyDescent="0.3">
      <c r="A20" t="s">
        <v>136</v>
      </c>
      <c r="B20" t="s">
        <v>12</v>
      </c>
      <c r="C20" t="s">
        <v>12</v>
      </c>
      <c r="D20" t="s">
        <v>12</v>
      </c>
      <c r="E20" t="s">
        <v>12</v>
      </c>
      <c r="F20" s="5">
        <v>0</v>
      </c>
      <c r="G20" s="5">
        <v>0</v>
      </c>
      <c r="H20" s="5"/>
      <c r="I20" s="5"/>
    </row>
    <row r="21" spans="1:9" x14ac:dyDescent="0.3">
      <c r="A21" t="s">
        <v>102</v>
      </c>
      <c r="B21" t="s">
        <v>12</v>
      </c>
      <c r="C21" t="s">
        <v>12</v>
      </c>
      <c r="D21" t="s">
        <v>12</v>
      </c>
      <c r="E21" t="s">
        <v>12</v>
      </c>
      <c r="F21" s="5">
        <v>0</v>
      </c>
      <c r="G21" s="5">
        <v>0</v>
      </c>
      <c r="H21" s="5">
        <f>AVERAGE(G21:G23)</f>
        <v>0</v>
      </c>
      <c r="I21" s="5">
        <f>_xlfn.STDEV.S(G21:G23)</f>
        <v>0</v>
      </c>
    </row>
    <row r="22" spans="1:9" x14ac:dyDescent="0.3">
      <c r="A22" t="s">
        <v>137</v>
      </c>
      <c r="B22" t="s">
        <v>12</v>
      </c>
      <c r="C22" t="s">
        <v>12</v>
      </c>
      <c r="D22" t="s">
        <v>12</v>
      </c>
      <c r="E22" t="s">
        <v>12</v>
      </c>
      <c r="F22" s="5">
        <v>0</v>
      </c>
      <c r="G22" s="5">
        <v>0</v>
      </c>
      <c r="H22" s="5"/>
      <c r="I22" s="5"/>
    </row>
    <row r="23" spans="1:9" x14ac:dyDescent="0.3">
      <c r="A23" t="s">
        <v>138</v>
      </c>
      <c r="B23" t="s">
        <v>12</v>
      </c>
      <c r="C23" t="s">
        <v>12</v>
      </c>
      <c r="D23" t="s">
        <v>12</v>
      </c>
      <c r="E23" t="s">
        <v>12</v>
      </c>
      <c r="F23" s="5">
        <v>0</v>
      </c>
      <c r="G23" s="5">
        <v>0</v>
      </c>
      <c r="H23" s="5"/>
      <c r="I23" s="5"/>
    </row>
    <row r="24" spans="1:9" x14ac:dyDescent="0.3">
      <c r="A24" t="s">
        <v>139</v>
      </c>
      <c r="B24" t="s">
        <v>12</v>
      </c>
      <c r="C24" t="s">
        <v>12</v>
      </c>
      <c r="D24" t="s">
        <v>12</v>
      </c>
      <c r="E24" t="s">
        <v>12</v>
      </c>
      <c r="F24" s="5">
        <v>0</v>
      </c>
      <c r="G24" s="5">
        <v>0</v>
      </c>
      <c r="H24" s="5">
        <f>AVERAGE(G24:G26)</f>
        <v>0</v>
      </c>
      <c r="I24" s="5">
        <f>_xlfn.STDEV.S(G24:G26)</f>
        <v>0</v>
      </c>
    </row>
    <row r="25" spans="1:9" x14ac:dyDescent="0.3">
      <c r="A25" t="s">
        <v>140</v>
      </c>
      <c r="B25" t="s">
        <v>12</v>
      </c>
      <c r="C25" t="s">
        <v>12</v>
      </c>
      <c r="D25" t="s">
        <v>12</v>
      </c>
      <c r="E25" t="s">
        <v>12</v>
      </c>
      <c r="F25" s="5">
        <v>0</v>
      </c>
      <c r="G25" s="5">
        <v>0</v>
      </c>
      <c r="H25" s="5"/>
      <c r="I25" s="5"/>
    </row>
    <row r="26" spans="1:9" x14ac:dyDescent="0.3">
      <c r="A26" t="s">
        <v>141</v>
      </c>
      <c r="B26" t="s">
        <v>12</v>
      </c>
      <c r="C26" t="s">
        <v>12</v>
      </c>
      <c r="D26" t="s">
        <v>12</v>
      </c>
      <c r="E26" t="s">
        <v>12</v>
      </c>
      <c r="F26" s="5">
        <v>0</v>
      </c>
      <c r="G26" s="5">
        <v>0</v>
      </c>
      <c r="H26" s="5"/>
      <c r="I26" s="5"/>
    </row>
    <row r="27" spans="1:9" x14ac:dyDescent="0.3">
      <c r="A27" t="s">
        <v>103</v>
      </c>
      <c r="B27" t="s">
        <v>12</v>
      </c>
      <c r="C27" t="s">
        <v>12</v>
      </c>
      <c r="D27" t="s">
        <v>12</v>
      </c>
      <c r="E27" t="s">
        <v>12</v>
      </c>
      <c r="F27" s="5">
        <v>0</v>
      </c>
      <c r="G27" s="5">
        <v>0</v>
      </c>
      <c r="H27" s="5">
        <f>AVERAGE(G27:G29)</f>
        <v>0</v>
      </c>
      <c r="I27" s="5">
        <f>_xlfn.STDEV.S(G27:G29)</f>
        <v>0</v>
      </c>
    </row>
    <row r="28" spans="1:9" x14ac:dyDescent="0.3">
      <c r="A28" t="s">
        <v>142</v>
      </c>
      <c r="B28" t="s">
        <v>12</v>
      </c>
      <c r="C28" t="s">
        <v>12</v>
      </c>
      <c r="D28" t="s">
        <v>12</v>
      </c>
      <c r="E28" t="s">
        <v>12</v>
      </c>
      <c r="F28" s="5">
        <v>0</v>
      </c>
      <c r="G28" s="5">
        <v>0</v>
      </c>
      <c r="H28" s="5"/>
      <c r="I28" s="5"/>
    </row>
    <row r="29" spans="1:9" x14ac:dyDescent="0.3">
      <c r="A29" t="s">
        <v>143</v>
      </c>
      <c r="B29" t="s">
        <v>12</v>
      </c>
      <c r="C29" t="s">
        <v>12</v>
      </c>
      <c r="D29" t="s">
        <v>12</v>
      </c>
      <c r="E29" t="s">
        <v>12</v>
      </c>
      <c r="F29" s="5">
        <v>0</v>
      </c>
      <c r="G29" s="5">
        <v>0</v>
      </c>
      <c r="H29" s="5"/>
      <c r="I29" s="5"/>
    </row>
    <row r="30" spans="1:9" x14ac:dyDescent="0.3">
      <c r="A30" t="s">
        <v>144</v>
      </c>
      <c r="B30" t="s">
        <v>12</v>
      </c>
      <c r="C30" t="s">
        <v>12</v>
      </c>
      <c r="D30" t="s">
        <v>12</v>
      </c>
      <c r="E30" t="s">
        <v>12</v>
      </c>
      <c r="F30" s="5">
        <v>0</v>
      </c>
      <c r="G30" s="5">
        <v>0</v>
      </c>
      <c r="H30" s="5">
        <f>AVERAGE(G30:G32)</f>
        <v>0</v>
      </c>
      <c r="I30" s="5">
        <f>_xlfn.STDEV.S(G30:G32)</f>
        <v>0</v>
      </c>
    </row>
    <row r="31" spans="1:9" x14ac:dyDescent="0.3">
      <c r="A31" t="s">
        <v>145</v>
      </c>
      <c r="B31" t="s">
        <v>12</v>
      </c>
      <c r="C31" t="s">
        <v>12</v>
      </c>
      <c r="D31" t="s">
        <v>12</v>
      </c>
      <c r="E31" t="s">
        <v>12</v>
      </c>
      <c r="F31" s="5">
        <v>0</v>
      </c>
      <c r="G31" s="5">
        <v>0</v>
      </c>
      <c r="H31" s="5"/>
      <c r="I31" s="5"/>
    </row>
    <row r="32" spans="1:9" x14ac:dyDescent="0.3">
      <c r="A32" t="s">
        <v>146</v>
      </c>
      <c r="B32" t="s">
        <v>12</v>
      </c>
      <c r="C32" t="s">
        <v>12</v>
      </c>
      <c r="D32" t="s">
        <v>12</v>
      </c>
      <c r="E32" t="s">
        <v>12</v>
      </c>
      <c r="F32" s="5">
        <v>0</v>
      </c>
      <c r="G32" s="5">
        <v>0</v>
      </c>
      <c r="H32" s="5"/>
      <c r="I32" s="5"/>
    </row>
    <row r="33" spans="1:9" x14ac:dyDescent="0.3">
      <c r="A33" t="s">
        <v>104</v>
      </c>
      <c r="B33" t="s">
        <v>12</v>
      </c>
      <c r="C33" t="s">
        <v>12</v>
      </c>
      <c r="D33" t="s">
        <v>12</v>
      </c>
      <c r="E33" t="s">
        <v>12</v>
      </c>
      <c r="F33" s="5">
        <v>0</v>
      </c>
      <c r="G33" s="5">
        <v>0</v>
      </c>
      <c r="H33" s="5">
        <f>AVERAGE(G33:G35)</f>
        <v>0</v>
      </c>
      <c r="I33" s="5">
        <f>_xlfn.STDEV.S(G33:G35)</f>
        <v>0</v>
      </c>
    </row>
    <row r="34" spans="1:9" x14ac:dyDescent="0.3">
      <c r="A34" t="s">
        <v>147</v>
      </c>
      <c r="B34" t="s">
        <v>12</v>
      </c>
      <c r="C34" t="s">
        <v>12</v>
      </c>
      <c r="D34" t="s">
        <v>12</v>
      </c>
      <c r="E34" t="s">
        <v>12</v>
      </c>
      <c r="F34" s="5">
        <v>0</v>
      </c>
      <c r="G34" s="5">
        <v>0</v>
      </c>
      <c r="H34" s="5"/>
      <c r="I34" s="5"/>
    </row>
    <row r="35" spans="1:9" x14ac:dyDescent="0.3">
      <c r="A35" t="s">
        <v>148</v>
      </c>
      <c r="B35" t="s">
        <v>12</v>
      </c>
      <c r="C35" t="s">
        <v>12</v>
      </c>
      <c r="D35" t="s">
        <v>12</v>
      </c>
      <c r="E35" t="s">
        <v>12</v>
      </c>
      <c r="F35" s="5">
        <v>0</v>
      </c>
      <c r="G35" s="5">
        <v>0</v>
      </c>
      <c r="H35" s="5"/>
      <c r="I35" s="5"/>
    </row>
    <row r="36" spans="1:9" x14ac:dyDescent="0.3">
      <c r="A36" t="s">
        <v>149</v>
      </c>
      <c r="B36" t="s">
        <v>12</v>
      </c>
      <c r="C36" t="s">
        <v>12</v>
      </c>
      <c r="D36" t="s">
        <v>12</v>
      </c>
      <c r="E36" t="s">
        <v>12</v>
      </c>
      <c r="F36" s="5">
        <v>0</v>
      </c>
      <c r="G36" s="5">
        <v>0</v>
      </c>
      <c r="H36" s="5">
        <f>AVERAGE(G36:G38)</f>
        <v>0</v>
      </c>
      <c r="I36" s="5">
        <f>_xlfn.STDEV.S(G36:G38)</f>
        <v>0</v>
      </c>
    </row>
    <row r="37" spans="1:9" x14ac:dyDescent="0.3">
      <c r="A37" t="s">
        <v>150</v>
      </c>
      <c r="B37" t="s">
        <v>12</v>
      </c>
      <c r="C37" t="s">
        <v>12</v>
      </c>
      <c r="D37" t="s">
        <v>12</v>
      </c>
      <c r="E37" t="s">
        <v>12</v>
      </c>
      <c r="F37" s="5">
        <v>0</v>
      </c>
      <c r="G37" s="5">
        <v>0</v>
      </c>
      <c r="H37" s="5"/>
      <c r="I37" s="5"/>
    </row>
    <row r="38" spans="1:9" x14ac:dyDescent="0.3">
      <c r="A38" t="s">
        <v>151</v>
      </c>
      <c r="B38" t="s">
        <v>12</v>
      </c>
      <c r="C38" t="s">
        <v>12</v>
      </c>
      <c r="D38" t="s">
        <v>12</v>
      </c>
      <c r="E38" t="s">
        <v>12</v>
      </c>
      <c r="F38" s="5">
        <v>0</v>
      </c>
      <c r="G38" s="5">
        <v>0</v>
      </c>
      <c r="H38" s="5"/>
      <c r="I38" s="5"/>
    </row>
    <row r="39" spans="1:9" x14ac:dyDescent="0.3">
      <c r="A39" t="s">
        <v>105</v>
      </c>
      <c r="B39" t="s">
        <v>12</v>
      </c>
      <c r="C39" t="s">
        <v>12</v>
      </c>
      <c r="D39" t="s">
        <v>12</v>
      </c>
      <c r="E39" t="s">
        <v>12</v>
      </c>
      <c r="F39" s="5">
        <v>0</v>
      </c>
      <c r="G39" s="5">
        <v>0</v>
      </c>
      <c r="H39" s="5">
        <f>AVERAGE(G39:G41)</f>
        <v>0</v>
      </c>
      <c r="I39" s="5">
        <f>_xlfn.STDEV.S(G39:G41)</f>
        <v>0</v>
      </c>
    </row>
    <row r="40" spans="1:9" x14ac:dyDescent="0.3">
      <c r="A40" t="s">
        <v>152</v>
      </c>
      <c r="B40" t="s">
        <v>12</v>
      </c>
      <c r="C40" t="s">
        <v>12</v>
      </c>
      <c r="D40" t="s">
        <v>12</v>
      </c>
      <c r="E40" t="s">
        <v>12</v>
      </c>
      <c r="F40" s="5">
        <v>0</v>
      </c>
      <c r="G40" s="5">
        <v>0</v>
      </c>
      <c r="H40" s="5"/>
      <c r="I40" s="5"/>
    </row>
    <row r="41" spans="1:9" x14ac:dyDescent="0.3">
      <c r="A41" t="s">
        <v>153</v>
      </c>
      <c r="B41" t="s">
        <v>12</v>
      </c>
      <c r="C41" t="s">
        <v>12</v>
      </c>
      <c r="D41" t="s">
        <v>12</v>
      </c>
      <c r="E41" t="s">
        <v>12</v>
      </c>
      <c r="F41" s="5">
        <v>0</v>
      </c>
      <c r="G41" s="5">
        <v>0</v>
      </c>
      <c r="H41" s="5"/>
      <c r="I41" s="5"/>
    </row>
    <row r="42" spans="1:9" x14ac:dyDescent="0.3">
      <c r="A42" t="s">
        <v>154</v>
      </c>
      <c r="B42" t="s">
        <v>12</v>
      </c>
      <c r="C42" t="s">
        <v>12</v>
      </c>
      <c r="D42" t="s">
        <v>12</v>
      </c>
      <c r="E42" t="s">
        <v>12</v>
      </c>
      <c r="F42" s="5">
        <v>0</v>
      </c>
      <c r="G42" s="5">
        <v>0</v>
      </c>
      <c r="H42" s="5">
        <f>AVERAGE(G42:G44)</f>
        <v>0</v>
      </c>
      <c r="I42" s="5">
        <f>_xlfn.STDEV.S(G42:G44)</f>
        <v>0</v>
      </c>
    </row>
    <row r="43" spans="1:9" x14ac:dyDescent="0.3">
      <c r="A43" t="s">
        <v>155</v>
      </c>
      <c r="B43" t="s">
        <v>12</v>
      </c>
      <c r="C43" t="s">
        <v>12</v>
      </c>
      <c r="D43" t="s">
        <v>12</v>
      </c>
      <c r="E43" t="s">
        <v>12</v>
      </c>
      <c r="F43" s="5">
        <v>0</v>
      </c>
      <c r="G43" s="5">
        <v>0</v>
      </c>
      <c r="H43" s="5"/>
      <c r="I43" s="5"/>
    </row>
    <row r="44" spans="1:9" x14ac:dyDescent="0.3">
      <c r="A44" t="s">
        <v>156</v>
      </c>
      <c r="B44" t="s">
        <v>12</v>
      </c>
      <c r="C44" t="s">
        <v>12</v>
      </c>
      <c r="D44" t="s">
        <v>12</v>
      </c>
      <c r="E44" t="s">
        <v>12</v>
      </c>
      <c r="F44" s="5">
        <v>0</v>
      </c>
      <c r="G44" s="5">
        <v>0</v>
      </c>
      <c r="H44" s="5"/>
      <c r="I44" s="5"/>
    </row>
    <row r="45" spans="1:9" x14ac:dyDescent="0.3">
      <c r="A45" t="s">
        <v>106</v>
      </c>
      <c r="B45" t="s">
        <v>12</v>
      </c>
      <c r="C45" t="s">
        <v>12</v>
      </c>
      <c r="D45" t="s">
        <v>12</v>
      </c>
      <c r="E45" t="s">
        <v>12</v>
      </c>
      <c r="F45" s="5">
        <v>0</v>
      </c>
      <c r="G45" s="5">
        <v>0</v>
      </c>
      <c r="H45" s="5">
        <f>AVERAGE(G45:G47)</f>
        <v>0</v>
      </c>
      <c r="I45" s="5">
        <f>_xlfn.STDEV.S(G45:G47)</f>
        <v>0</v>
      </c>
    </row>
    <row r="46" spans="1:9" x14ac:dyDescent="0.3">
      <c r="A46" t="s">
        <v>157</v>
      </c>
      <c r="B46" t="s">
        <v>12</v>
      </c>
      <c r="C46" t="s">
        <v>12</v>
      </c>
      <c r="D46" t="s">
        <v>12</v>
      </c>
      <c r="E46" t="s">
        <v>12</v>
      </c>
      <c r="F46" s="5">
        <v>0</v>
      </c>
      <c r="G46" s="5">
        <v>0</v>
      </c>
      <c r="H46" s="5"/>
      <c r="I46" s="5"/>
    </row>
    <row r="47" spans="1:9" x14ac:dyDescent="0.3">
      <c r="A47" t="s">
        <v>158</v>
      </c>
      <c r="B47" t="s">
        <v>12</v>
      </c>
      <c r="C47" t="s">
        <v>12</v>
      </c>
      <c r="D47" t="s">
        <v>12</v>
      </c>
      <c r="E47" t="s">
        <v>12</v>
      </c>
      <c r="F47" s="5">
        <v>0</v>
      </c>
      <c r="G47" s="5">
        <v>0</v>
      </c>
      <c r="H47" s="5"/>
      <c r="I47" s="5"/>
    </row>
    <row r="48" spans="1:9" x14ac:dyDescent="0.3">
      <c r="A48" t="s">
        <v>72</v>
      </c>
      <c r="B48" t="s">
        <v>12</v>
      </c>
      <c r="C48" t="s">
        <v>12</v>
      </c>
      <c r="D48" t="s">
        <v>12</v>
      </c>
      <c r="E48" t="s">
        <v>12</v>
      </c>
      <c r="F48" s="5">
        <v>0</v>
      </c>
      <c r="G48" s="5">
        <v>0</v>
      </c>
      <c r="H48" s="5">
        <f>AVERAGE(G48:G50)</f>
        <v>0</v>
      </c>
      <c r="I48" s="5">
        <f>_xlfn.STDEV.S(G48:G50)</f>
        <v>0</v>
      </c>
    </row>
    <row r="49" spans="1:9" x14ac:dyDescent="0.3">
      <c r="A49" t="s">
        <v>73</v>
      </c>
      <c r="B49" t="s">
        <v>12</v>
      </c>
      <c r="C49" t="s">
        <v>12</v>
      </c>
      <c r="D49" t="s">
        <v>12</v>
      </c>
      <c r="E49" t="s">
        <v>12</v>
      </c>
      <c r="F49" s="5">
        <v>0</v>
      </c>
      <c r="G49" s="5">
        <v>0</v>
      </c>
      <c r="H49" s="5"/>
      <c r="I49" s="5"/>
    </row>
    <row r="50" spans="1:9" x14ac:dyDescent="0.3">
      <c r="A50" t="s">
        <v>74</v>
      </c>
      <c r="B50" t="s">
        <v>12</v>
      </c>
      <c r="C50" t="s">
        <v>12</v>
      </c>
      <c r="D50" t="s">
        <v>12</v>
      </c>
      <c r="E50" t="s">
        <v>12</v>
      </c>
      <c r="F50" s="5">
        <v>0</v>
      </c>
      <c r="G50" s="5">
        <v>0</v>
      </c>
      <c r="H50" s="5"/>
      <c r="I50" s="5"/>
    </row>
    <row r="51" spans="1:9" x14ac:dyDescent="0.3">
      <c r="A51" t="s">
        <v>107</v>
      </c>
      <c r="B51" t="s">
        <v>12</v>
      </c>
      <c r="C51" t="s">
        <v>12</v>
      </c>
      <c r="D51" t="s">
        <v>12</v>
      </c>
      <c r="E51" t="s">
        <v>12</v>
      </c>
      <c r="F51" s="5">
        <v>0</v>
      </c>
      <c r="G51" s="5">
        <v>0</v>
      </c>
      <c r="H51" s="5">
        <f>AVERAGE(G51:G53)</f>
        <v>0</v>
      </c>
      <c r="I51" s="5">
        <f>_xlfn.STDEV.S(G51:G53)</f>
        <v>0</v>
      </c>
    </row>
    <row r="52" spans="1:9" x14ac:dyDescent="0.3">
      <c r="A52" t="s">
        <v>159</v>
      </c>
      <c r="B52" t="s">
        <v>12</v>
      </c>
      <c r="C52" t="s">
        <v>12</v>
      </c>
      <c r="D52" t="s">
        <v>12</v>
      </c>
      <c r="E52" t="s">
        <v>12</v>
      </c>
      <c r="F52" s="5">
        <v>0</v>
      </c>
      <c r="G52" s="5">
        <v>0</v>
      </c>
      <c r="H52" s="5"/>
      <c r="I52" s="5"/>
    </row>
    <row r="53" spans="1:9" x14ac:dyDescent="0.3">
      <c r="A53" t="s">
        <v>160</v>
      </c>
      <c r="B53" t="s">
        <v>12</v>
      </c>
      <c r="C53" t="s">
        <v>12</v>
      </c>
      <c r="D53" t="s">
        <v>12</v>
      </c>
      <c r="E53" t="s">
        <v>12</v>
      </c>
      <c r="F53" s="5">
        <v>0</v>
      </c>
      <c r="G53" s="5">
        <v>0</v>
      </c>
      <c r="H53" s="5"/>
      <c r="I53" s="5"/>
    </row>
    <row r="54" spans="1:9" x14ac:dyDescent="0.3">
      <c r="A54" t="s">
        <v>161</v>
      </c>
      <c r="B54" t="s">
        <v>12</v>
      </c>
      <c r="C54" t="s">
        <v>12</v>
      </c>
      <c r="D54" t="s">
        <v>12</v>
      </c>
      <c r="E54" t="s">
        <v>12</v>
      </c>
      <c r="F54" s="5">
        <v>0</v>
      </c>
      <c r="G54" s="5">
        <v>0</v>
      </c>
      <c r="H54" s="5">
        <f>AVERAGE(G54:G56)</f>
        <v>0</v>
      </c>
      <c r="I54" s="5">
        <f>_xlfn.STDEV.S(G54:G56)</f>
        <v>0</v>
      </c>
    </row>
    <row r="55" spans="1:9" x14ac:dyDescent="0.3">
      <c r="A55" t="s">
        <v>162</v>
      </c>
      <c r="B55" t="s">
        <v>12</v>
      </c>
      <c r="C55" t="s">
        <v>12</v>
      </c>
      <c r="D55" t="s">
        <v>12</v>
      </c>
      <c r="E55" t="s">
        <v>12</v>
      </c>
      <c r="F55" s="5">
        <v>0</v>
      </c>
      <c r="G55" s="5">
        <v>0</v>
      </c>
      <c r="H55" s="5"/>
      <c r="I55" s="5"/>
    </row>
    <row r="56" spans="1:9" x14ac:dyDescent="0.3">
      <c r="A56" t="s">
        <v>163</v>
      </c>
      <c r="B56" t="s">
        <v>12</v>
      </c>
      <c r="C56" t="s">
        <v>12</v>
      </c>
      <c r="D56" t="s">
        <v>12</v>
      </c>
      <c r="E56" t="s">
        <v>12</v>
      </c>
      <c r="F56" s="5">
        <v>0</v>
      </c>
      <c r="G56" s="5">
        <v>0</v>
      </c>
      <c r="H56" s="5"/>
      <c r="I56" s="5"/>
    </row>
    <row r="57" spans="1:9" x14ac:dyDescent="0.3">
      <c r="A57" t="s">
        <v>108</v>
      </c>
      <c r="B57" t="s">
        <v>12</v>
      </c>
      <c r="C57" t="s">
        <v>12</v>
      </c>
      <c r="D57" t="s">
        <v>12</v>
      </c>
      <c r="E57" t="s">
        <v>12</v>
      </c>
      <c r="F57" s="5">
        <v>0</v>
      </c>
      <c r="G57" s="5">
        <v>0</v>
      </c>
      <c r="H57" s="5">
        <f>AVERAGE(G57:G59)</f>
        <v>0</v>
      </c>
      <c r="I57" s="5">
        <f>_xlfn.STDEV.S(G57:G59)</f>
        <v>0</v>
      </c>
    </row>
    <row r="58" spans="1:9" x14ac:dyDescent="0.3">
      <c r="A58" t="s">
        <v>164</v>
      </c>
      <c r="B58" t="s">
        <v>12</v>
      </c>
      <c r="C58" t="s">
        <v>12</v>
      </c>
      <c r="D58" t="s">
        <v>12</v>
      </c>
      <c r="E58" t="s">
        <v>12</v>
      </c>
      <c r="F58" s="5">
        <v>0</v>
      </c>
      <c r="G58" s="5">
        <v>0</v>
      </c>
      <c r="H58" s="5"/>
      <c r="I58" s="5"/>
    </row>
    <row r="59" spans="1:9" x14ac:dyDescent="0.3">
      <c r="A59" t="s">
        <v>165</v>
      </c>
      <c r="B59" t="s">
        <v>12</v>
      </c>
      <c r="C59" t="s">
        <v>12</v>
      </c>
      <c r="D59" t="s">
        <v>12</v>
      </c>
      <c r="E59" t="s">
        <v>12</v>
      </c>
      <c r="F59" s="5">
        <v>0</v>
      </c>
      <c r="G59" s="5">
        <v>0</v>
      </c>
      <c r="H59" s="5"/>
      <c r="I59" s="5"/>
    </row>
    <row r="60" spans="1:9" x14ac:dyDescent="0.3">
      <c r="A60" t="s">
        <v>78</v>
      </c>
      <c r="B60" t="s">
        <v>12</v>
      </c>
      <c r="C60" t="s">
        <v>12</v>
      </c>
      <c r="D60" t="s">
        <v>12</v>
      </c>
      <c r="E60" t="s">
        <v>12</v>
      </c>
      <c r="F60" s="5">
        <v>0</v>
      </c>
      <c r="G60" s="5">
        <v>0</v>
      </c>
      <c r="H60" s="5">
        <f>AVERAGE(G60:G62)</f>
        <v>0</v>
      </c>
      <c r="I60" s="5">
        <f>_xlfn.STDEV.S(G60:G62)</f>
        <v>0</v>
      </c>
    </row>
    <row r="61" spans="1:9" x14ac:dyDescent="0.3">
      <c r="A61" t="s">
        <v>79</v>
      </c>
      <c r="B61" t="s">
        <v>12</v>
      </c>
      <c r="C61" t="s">
        <v>12</v>
      </c>
      <c r="D61" t="s">
        <v>12</v>
      </c>
      <c r="E61" t="s">
        <v>12</v>
      </c>
      <c r="F61" s="5">
        <v>0</v>
      </c>
      <c r="G61" s="5">
        <v>0</v>
      </c>
      <c r="H61" s="5"/>
      <c r="I61" s="5"/>
    </row>
    <row r="62" spans="1:9" x14ac:dyDescent="0.3">
      <c r="A62" t="s">
        <v>80</v>
      </c>
      <c r="B62" t="s">
        <v>12</v>
      </c>
      <c r="C62" t="s">
        <v>12</v>
      </c>
      <c r="D62" t="s">
        <v>12</v>
      </c>
      <c r="E62" t="s">
        <v>12</v>
      </c>
      <c r="F62" s="5">
        <v>0</v>
      </c>
      <c r="G62" s="5">
        <v>0</v>
      </c>
      <c r="H62" s="5"/>
      <c r="I62" s="5"/>
    </row>
    <row r="63" spans="1:9" x14ac:dyDescent="0.3">
      <c r="A63" t="s">
        <v>109</v>
      </c>
      <c r="B63" t="s">
        <v>12</v>
      </c>
      <c r="C63" t="s">
        <v>12</v>
      </c>
      <c r="D63" t="s">
        <v>12</v>
      </c>
      <c r="E63" t="s">
        <v>12</v>
      </c>
      <c r="F63" s="5">
        <v>0</v>
      </c>
      <c r="G63" s="5">
        <v>0</v>
      </c>
      <c r="H63" s="5">
        <f>AVERAGE(G63:G65)</f>
        <v>0</v>
      </c>
      <c r="I63" s="5">
        <f>_xlfn.STDEV.S(G63:G65)</f>
        <v>0</v>
      </c>
    </row>
    <row r="64" spans="1:9" x14ac:dyDescent="0.3">
      <c r="A64" t="s">
        <v>166</v>
      </c>
      <c r="B64" t="s">
        <v>12</v>
      </c>
      <c r="C64" t="s">
        <v>12</v>
      </c>
      <c r="D64" t="s">
        <v>12</v>
      </c>
      <c r="E64" t="s">
        <v>12</v>
      </c>
      <c r="F64" s="5">
        <v>0</v>
      </c>
      <c r="G64" s="5">
        <v>0</v>
      </c>
      <c r="H64" s="5"/>
      <c r="I64" s="5"/>
    </row>
    <row r="65" spans="1:10" x14ac:dyDescent="0.3">
      <c r="A65" t="s">
        <v>167</v>
      </c>
      <c r="B65" t="s">
        <v>12</v>
      </c>
      <c r="C65" t="s">
        <v>12</v>
      </c>
      <c r="D65" t="s">
        <v>12</v>
      </c>
      <c r="E65" t="s">
        <v>12</v>
      </c>
      <c r="F65" s="5">
        <v>0</v>
      </c>
      <c r="G65" s="5">
        <v>0</v>
      </c>
      <c r="H65" s="5"/>
      <c r="I65" s="5"/>
    </row>
    <row r="66" spans="1:10" x14ac:dyDescent="0.3">
      <c r="A66" t="s">
        <v>168</v>
      </c>
      <c r="B66" t="s">
        <v>12</v>
      </c>
      <c r="C66" t="s">
        <v>12</v>
      </c>
      <c r="D66" t="s">
        <v>12</v>
      </c>
      <c r="E66" t="s">
        <v>12</v>
      </c>
      <c r="F66" s="5">
        <v>0</v>
      </c>
      <c r="G66" s="5">
        <v>0</v>
      </c>
      <c r="H66" s="5">
        <f>AVERAGE(G66:G68)</f>
        <v>0</v>
      </c>
      <c r="I66" s="5">
        <f>_xlfn.STDEV.S(G66:G68)</f>
        <v>0</v>
      </c>
    </row>
    <row r="67" spans="1:10" x14ac:dyDescent="0.3">
      <c r="A67" t="s">
        <v>169</v>
      </c>
      <c r="B67" t="s">
        <v>12</v>
      </c>
      <c r="C67" t="s">
        <v>12</v>
      </c>
      <c r="D67" t="s">
        <v>12</v>
      </c>
      <c r="E67" t="s">
        <v>12</v>
      </c>
      <c r="F67" s="5">
        <v>0</v>
      </c>
      <c r="G67" s="5">
        <v>0</v>
      </c>
      <c r="H67" s="5"/>
      <c r="I67" s="5"/>
    </row>
    <row r="68" spans="1:10" x14ac:dyDescent="0.3">
      <c r="A68" t="s">
        <v>170</v>
      </c>
      <c r="B68" t="s">
        <v>12</v>
      </c>
      <c r="C68" t="s">
        <v>12</v>
      </c>
      <c r="D68" t="s">
        <v>12</v>
      </c>
      <c r="E68" t="s">
        <v>12</v>
      </c>
      <c r="F68" s="5">
        <v>0</v>
      </c>
      <c r="G68" s="5">
        <v>0</v>
      </c>
      <c r="H68" s="5"/>
      <c r="I68" s="5"/>
    </row>
    <row r="69" spans="1:10" x14ac:dyDescent="0.3">
      <c r="A69" t="s">
        <v>110</v>
      </c>
      <c r="B69" t="s">
        <v>12</v>
      </c>
      <c r="C69" t="s">
        <v>12</v>
      </c>
      <c r="D69" t="s">
        <v>12</v>
      </c>
      <c r="E69" t="s">
        <v>12</v>
      </c>
      <c r="F69" s="5">
        <v>0</v>
      </c>
      <c r="G69" s="5">
        <v>0</v>
      </c>
      <c r="H69" s="3">
        <f>AVERAGE(G69:G71)</f>
        <v>1.0305391122900072</v>
      </c>
      <c r="I69" s="3">
        <f>_xlfn.STDEV.S(G69:G71)</f>
        <v>1.7849461016732209</v>
      </c>
      <c r="J69" s="3"/>
    </row>
    <row r="70" spans="1:10" x14ac:dyDescent="0.3">
      <c r="A70" t="s">
        <v>171</v>
      </c>
      <c r="B70" t="s">
        <v>12</v>
      </c>
      <c r="C70" t="s">
        <v>16</v>
      </c>
      <c r="D70" t="s">
        <v>89</v>
      </c>
      <c r="E70" t="s">
        <v>89</v>
      </c>
      <c r="F70" s="3">
        <v>7.27</v>
      </c>
      <c r="G70" s="3">
        <v>3.0916173368700215</v>
      </c>
      <c r="H70" s="5"/>
      <c r="I70" s="5"/>
    </row>
    <row r="71" spans="1:10" x14ac:dyDescent="0.3">
      <c r="A71" t="s">
        <v>172</v>
      </c>
      <c r="B71" t="s">
        <v>12</v>
      </c>
      <c r="C71" t="s">
        <v>12</v>
      </c>
      <c r="D71" t="s">
        <v>12</v>
      </c>
      <c r="E71" t="s">
        <v>12</v>
      </c>
      <c r="F71" s="5">
        <v>0</v>
      </c>
      <c r="G71" s="5">
        <v>0</v>
      </c>
      <c r="H71" s="5"/>
      <c r="I71" s="5"/>
    </row>
    <row r="72" spans="1:10" x14ac:dyDescent="0.3">
      <c r="A72" t="s">
        <v>173</v>
      </c>
      <c r="B72" t="s">
        <v>12</v>
      </c>
      <c r="C72" t="s">
        <v>12</v>
      </c>
      <c r="D72" t="s">
        <v>12</v>
      </c>
      <c r="E72" t="s">
        <v>12</v>
      </c>
      <c r="F72" s="5">
        <v>0</v>
      </c>
      <c r="G72" s="5">
        <v>0</v>
      </c>
      <c r="H72" s="5">
        <f>AVERAGE(G72:G74)</f>
        <v>0</v>
      </c>
      <c r="I72" s="5">
        <f>_xlfn.STDEV.S(G72:G74)</f>
        <v>0</v>
      </c>
    </row>
    <row r="73" spans="1:10" x14ac:dyDescent="0.3">
      <c r="A73" t="s">
        <v>174</v>
      </c>
      <c r="B73" t="s">
        <v>12</v>
      </c>
      <c r="C73" t="s">
        <v>12</v>
      </c>
      <c r="D73" t="s">
        <v>12</v>
      </c>
      <c r="E73" t="s">
        <v>12</v>
      </c>
      <c r="F73" s="5">
        <v>0</v>
      </c>
      <c r="G73" s="5">
        <v>0</v>
      </c>
      <c r="H73" s="5"/>
      <c r="I73" s="5"/>
    </row>
    <row r="74" spans="1:10" x14ac:dyDescent="0.3">
      <c r="A74" t="s">
        <v>175</v>
      </c>
      <c r="B74" t="s">
        <v>12</v>
      </c>
      <c r="C74" t="s">
        <v>12</v>
      </c>
      <c r="D74" t="s">
        <v>12</v>
      </c>
      <c r="E74" t="s">
        <v>12</v>
      </c>
      <c r="F74" s="5">
        <v>0</v>
      </c>
      <c r="G74" s="5">
        <v>0</v>
      </c>
      <c r="H74" s="5"/>
      <c r="I74" s="5"/>
    </row>
    <row r="75" spans="1:10" x14ac:dyDescent="0.3">
      <c r="A75" t="s">
        <v>112</v>
      </c>
      <c r="B75" t="s">
        <v>12</v>
      </c>
      <c r="C75" t="s">
        <v>12</v>
      </c>
      <c r="D75" t="s">
        <v>12</v>
      </c>
      <c r="E75" t="s">
        <v>12</v>
      </c>
      <c r="F75" s="5">
        <v>0</v>
      </c>
      <c r="G75" s="5">
        <v>0</v>
      </c>
      <c r="H75" s="5">
        <f>AVERAGE(G75:G77)</f>
        <v>0</v>
      </c>
      <c r="I75" s="5">
        <f>_xlfn.STDEV.S(G75:G77)</f>
        <v>0</v>
      </c>
    </row>
    <row r="76" spans="1:10" x14ac:dyDescent="0.3">
      <c r="A76" t="s">
        <v>176</v>
      </c>
      <c r="B76" t="s">
        <v>12</v>
      </c>
      <c r="C76" t="s">
        <v>12</v>
      </c>
      <c r="D76" t="s">
        <v>12</v>
      </c>
      <c r="E76" t="s">
        <v>12</v>
      </c>
      <c r="F76" s="5">
        <v>0</v>
      </c>
      <c r="G76" s="5">
        <v>0</v>
      </c>
      <c r="H76" s="5"/>
      <c r="I76" s="5"/>
    </row>
    <row r="77" spans="1:10" x14ac:dyDescent="0.3">
      <c r="A77" t="s">
        <v>177</v>
      </c>
      <c r="B77" t="s">
        <v>12</v>
      </c>
      <c r="C77" t="s">
        <v>12</v>
      </c>
      <c r="D77" t="s">
        <v>12</v>
      </c>
      <c r="E77" t="s">
        <v>12</v>
      </c>
      <c r="F77" s="5">
        <v>0</v>
      </c>
      <c r="G77" s="5">
        <v>0</v>
      </c>
      <c r="H77" s="5"/>
      <c r="I77" s="5"/>
    </row>
    <row r="78" spans="1:10" x14ac:dyDescent="0.3">
      <c r="A78" t="s">
        <v>178</v>
      </c>
      <c r="B78" t="s">
        <v>12</v>
      </c>
      <c r="C78" t="s">
        <v>12</v>
      </c>
      <c r="D78" t="s">
        <v>12</v>
      </c>
      <c r="E78" t="s">
        <v>12</v>
      </c>
      <c r="F78" s="5">
        <v>0</v>
      </c>
      <c r="G78" s="5">
        <v>0</v>
      </c>
      <c r="H78" s="5">
        <f>AVERAGE(G78:G80)</f>
        <v>0</v>
      </c>
      <c r="I78" s="5">
        <f>_xlfn.STDEV.S(G78:G80)</f>
        <v>0</v>
      </c>
    </row>
    <row r="79" spans="1:10" x14ac:dyDescent="0.3">
      <c r="A79" t="s">
        <v>179</v>
      </c>
      <c r="B79" t="s">
        <v>12</v>
      </c>
      <c r="C79" t="s">
        <v>12</v>
      </c>
      <c r="D79" t="s">
        <v>12</v>
      </c>
      <c r="E79" t="s">
        <v>12</v>
      </c>
      <c r="F79" s="5">
        <v>0</v>
      </c>
      <c r="G79" s="5">
        <v>0</v>
      </c>
      <c r="H79" s="5"/>
      <c r="I79" s="5"/>
    </row>
    <row r="80" spans="1:10" x14ac:dyDescent="0.3">
      <c r="A80" t="s">
        <v>180</v>
      </c>
      <c r="B80" t="s">
        <v>12</v>
      </c>
      <c r="C80" t="s">
        <v>12</v>
      </c>
      <c r="D80" t="s">
        <v>12</v>
      </c>
      <c r="E80" t="s">
        <v>12</v>
      </c>
      <c r="F80" s="5">
        <v>0</v>
      </c>
      <c r="G80" s="5">
        <v>0</v>
      </c>
      <c r="H80" s="5"/>
      <c r="I80" s="5"/>
    </row>
    <row r="81" spans="1:9" x14ac:dyDescent="0.3">
      <c r="A81" t="s">
        <v>111</v>
      </c>
      <c r="B81" t="s">
        <v>12</v>
      </c>
      <c r="C81" t="s">
        <v>12</v>
      </c>
      <c r="D81" t="s">
        <v>12</v>
      </c>
      <c r="E81" t="s">
        <v>12</v>
      </c>
      <c r="F81" s="5">
        <v>0</v>
      </c>
      <c r="G81" s="5">
        <v>0</v>
      </c>
      <c r="H81" s="5">
        <f>AVERAGE(G81:G83)</f>
        <v>0</v>
      </c>
      <c r="I81" s="5">
        <f>_xlfn.STDEV.S(G81:G83)</f>
        <v>0</v>
      </c>
    </row>
    <row r="82" spans="1:9" x14ac:dyDescent="0.3">
      <c r="A82" t="s">
        <v>181</v>
      </c>
      <c r="B82" t="s">
        <v>12</v>
      </c>
      <c r="C82" t="s">
        <v>12</v>
      </c>
      <c r="D82" t="s">
        <v>12</v>
      </c>
      <c r="E82" t="s">
        <v>12</v>
      </c>
      <c r="F82" s="5">
        <v>0</v>
      </c>
      <c r="G82" s="5">
        <v>0</v>
      </c>
      <c r="H82" s="5"/>
      <c r="I82" s="5"/>
    </row>
    <row r="83" spans="1:9" x14ac:dyDescent="0.3">
      <c r="A83" t="s">
        <v>182</v>
      </c>
      <c r="B83" t="s">
        <v>12</v>
      </c>
      <c r="C83" t="s">
        <v>12</v>
      </c>
      <c r="D83" t="s">
        <v>12</v>
      </c>
      <c r="E83" t="s">
        <v>12</v>
      </c>
      <c r="F83" s="5">
        <v>0</v>
      </c>
      <c r="G83" s="5">
        <v>0</v>
      </c>
      <c r="H83" s="5"/>
      <c r="I83" s="5"/>
    </row>
    <row r="84" spans="1:9" x14ac:dyDescent="0.3">
      <c r="A84" t="s">
        <v>183</v>
      </c>
      <c r="B84" t="s">
        <v>12</v>
      </c>
      <c r="C84" t="s">
        <v>12</v>
      </c>
      <c r="D84" t="s">
        <v>12</v>
      </c>
      <c r="E84" t="s">
        <v>12</v>
      </c>
      <c r="F84" s="5">
        <v>0</v>
      </c>
      <c r="G84" s="5">
        <v>0</v>
      </c>
      <c r="H84" s="5">
        <f>AVERAGE(G84:G86)</f>
        <v>0</v>
      </c>
      <c r="I84" s="5">
        <f>_xlfn.STDEV.S(G84:G86)</f>
        <v>0</v>
      </c>
    </row>
    <row r="85" spans="1:9" x14ac:dyDescent="0.3">
      <c r="A85" t="s">
        <v>184</v>
      </c>
      <c r="B85" t="s">
        <v>12</v>
      </c>
      <c r="C85" t="s">
        <v>12</v>
      </c>
      <c r="D85" t="s">
        <v>12</v>
      </c>
      <c r="E85" t="s">
        <v>12</v>
      </c>
      <c r="F85" s="5">
        <v>0</v>
      </c>
      <c r="G85" s="5">
        <v>0</v>
      </c>
      <c r="H85" s="5"/>
      <c r="I85" s="5"/>
    </row>
    <row r="86" spans="1:9" x14ac:dyDescent="0.3">
      <c r="A86" t="s">
        <v>185</v>
      </c>
      <c r="B86" t="s">
        <v>12</v>
      </c>
      <c r="C86" t="s">
        <v>12</v>
      </c>
      <c r="D86" t="s">
        <v>12</v>
      </c>
      <c r="E86" t="s">
        <v>12</v>
      </c>
      <c r="F86" s="5">
        <v>0</v>
      </c>
      <c r="G86" s="5">
        <v>0</v>
      </c>
      <c r="H86" s="5"/>
      <c r="I86" s="5"/>
    </row>
    <row r="87" spans="1:9" x14ac:dyDescent="0.3">
      <c r="A87" t="s">
        <v>113</v>
      </c>
      <c r="B87" t="s">
        <v>12</v>
      </c>
      <c r="C87" t="s">
        <v>12</v>
      </c>
      <c r="D87" t="s">
        <v>12</v>
      </c>
      <c r="E87" t="s">
        <v>12</v>
      </c>
      <c r="F87" s="5">
        <v>0</v>
      </c>
      <c r="G87" s="5">
        <v>0</v>
      </c>
      <c r="H87" s="5">
        <f>AVERAGE(G87:G89)</f>
        <v>0</v>
      </c>
      <c r="I87" s="5">
        <f>_xlfn.STDEV.S(G87:G89)</f>
        <v>0</v>
      </c>
    </row>
    <row r="88" spans="1:9" x14ac:dyDescent="0.3">
      <c r="A88" t="s">
        <v>186</v>
      </c>
      <c r="B88" t="s">
        <v>12</v>
      </c>
      <c r="C88" t="s">
        <v>12</v>
      </c>
      <c r="D88" t="s">
        <v>12</v>
      </c>
      <c r="E88" t="s">
        <v>12</v>
      </c>
      <c r="F88" s="5">
        <v>0</v>
      </c>
      <c r="G88" s="5">
        <v>0</v>
      </c>
      <c r="H88" s="5"/>
      <c r="I88" s="5"/>
    </row>
    <row r="89" spans="1:9" x14ac:dyDescent="0.3">
      <c r="A89" t="s">
        <v>187</v>
      </c>
      <c r="B89" t="s">
        <v>12</v>
      </c>
      <c r="C89" t="s">
        <v>12</v>
      </c>
      <c r="D89" t="s">
        <v>12</v>
      </c>
      <c r="E89" t="s">
        <v>12</v>
      </c>
      <c r="F89" s="5">
        <v>0</v>
      </c>
      <c r="G89" s="5">
        <v>0</v>
      </c>
      <c r="H89" s="5"/>
      <c r="I89" s="5"/>
    </row>
    <row r="90" spans="1:9" x14ac:dyDescent="0.3">
      <c r="A90" t="s">
        <v>188</v>
      </c>
      <c r="B90" t="s">
        <v>12</v>
      </c>
      <c r="C90" t="s">
        <v>12</v>
      </c>
      <c r="D90" t="s">
        <v>12</v>
      </c>
      <c r="E90" t="s">
        <v>12</v>
      </c>
      <c r="F90" s="5">
        <v>0</v>
      </c>
      <c r="G90" s="5">
        <v>0</v>
      </c>
      <c r="H90" s="5">
        <f>AVERAGE(G90:G92)</f>
        <v>0</v>
      </c>
      <c r="I90" s="5">
        <f>_xlfn.STDEV.S(G90:G92)</f>
        <v>0</v>
      </c>
    </row>
    <row r="91" spans="1:9" x14ac:dyDescent="0.3">
      <c r="A91" t="s">
        <v>189</v>
      </c>
      <c r="B91" t="s">
        <v>12</v>
      </c>
      <c r="C91" t="s">
        <v>12</v>
      </c>
      <c r="D91" t="s">
        <v>12</v>
      </c>
      <c r="E91" t="s">
        <v>12</v>
      </c>
      <c r="F91" s="5">
        <v>0</v>
      </c>
      <c r="G91" s="5">
        <v>0</v>
      </c>
      <c r="H91" s="5"/>
      <c r="I91" s="5"/>
    </row>
    <row r="92" spans="1:9" x14ac:dyDescent="0.3">
      <c r="A92" t="s">
        <v>190</v>
      </c>
      <c r="B92" t="s">
        <v>12</v>
      </c>
      <c r="C92" t="s">
        <v>12</v>
      </c>
      <c r="D92" t="s">
        <v>12</v>
      </c>
      <c r="E92" t="s">
        <v>12</v>
      </c>
      <c r="F92" s="5">
        <v>0</v>
      </c>
      <c r="G92" s="5">
        <v>0</v>
      </c>
      <c r="H92" s="5"/>
      <c r="I92" s="5"/>
    </row>
    <row r="93" spans="1:9" x14ac:dyDescent="0.3">
      <c r="A93" t="s">
        <v>114</v>
      </c>
      <c r="B93" t="s">
        <v>12</v>
      </c>
      <c r="C93" t="s">
        <v>12</v>
      </c>
      <c r="D93" t="s">
        <v>12</v>
      </c>
      <c r="E93" t="s">
        <v>12</v>
      </c>
      <c r="F93" s="5">
        <v>0</v>
      </c>
      <c r="G93" s="5">
        <v>0</v>
      </c>
      <c r="H93" s="5">
        <f>AVERAGE(G93:G95)</f>
        <v>0</v>
      </c>
      <c r="I93" s="5">
        <f>_xlfn.STDEV.S(G93:G95)</f>
        <v>0</v>
      </c>
    </row>
    <row r="94" spans="1:9" x14ac:dyDescent="0.3">
      <c r="A94" t="s">
        <v>191</v>
      </c>
      <c r="B94" t="s">
        <v>12</v>
      </c>
      <c r="C94" t="s">
        <v>12</v>
      </c>
      <c r="D94" t="s">
        <v>12</v>
      </c>
      <c r="E94" t="s">
        <v>12</v>
      </c>
      <c r="F94" s="5">
        <v>0</v>
      </c>
      <c r="G94" s="5">
        <v>0</v>
      </c>
      <c r="H94" s="5"/>
      <c r="I94" s="5"/>
    </row>
    <row r="95" spans="1:9" x14ac:dyDescent="0.3">
      <c r="A95" t="s">
        <v>192</v>
      </c>
      <c r="B95" t="s">
        <v>12</v>
      </c>
      <c r="C95" t="s">
        <v>12</v>
      </c>
      <c r="D95" t="s">
        <v>12</v>
      </c>
      <c r="E95" t="s">
        <v>12</v>
      </c>
      <c r="F95" s="5">
        <v>0</v>
      </c>
      <c r="G95" s="5">
        <v>0</v>
      </c>
      <c r="H95" s="5"/>
      <c r="I95" s="5"/>
    </row>
    <row r="96" spans="1:9" x14ac:dyDescent="0.3">
      <c r="A96" t="s">
        <v>84</v>
      </c>
      <c r="B96" t="s">
        <v>12</v>
      </c>
      <c r="C96" t="s">
        <v>12</v>
      </c>
      <c r="D96" t="s">
        <v>12</v>
      </c>
      <c r="E96" t="s">
        <v>12</v>
      </c>
      <c r="F96" s="5">
        <v>0</v>
      </c>
      <c r="G96" s="5">
        <v>0</v>
      </c>
      <c r="H96" s="5">
        <f>AVERAGE(G96:G98)</f>
        <v>0</v>
      </c>
      <c r="I96" s="5">
        <f>_xlfn.STDEV.S(G96:G98)</f>
        <v>0</v>
      </c>
    </row>
    <row r="97" spans="1:9" x14ac:dyDescent="0.3">
      <c r="A97" t="s">
        <v>85</v>
      </c>
      <c r="B97" t="s">
        <v>12</v>
      </c>
      <c r="C97" t="s">
        <v>12</v>
      </c>
      <c r="D97" t="s">
        <v>12</v>
      </c>
      <c r="E97" t="s">
        <v>12</v>
      </c>
      <c r="F97" s="5">
        <v>0</v>
      </c>
      <c r="G97" s="5">
        <v>0</v>
      </c>
      <c r="H97" s="5"/>
      <c r="I97" s="5"/>
    </row>
    <row r="98" spans="1:9" x14ac:dyDescent="0.3">
      <c r="A98" t="s">
        <v>86</v>
      </c>
      <c r="B98" t="s">
        <v>12</v>
      </c>
      <c r="C98" t="s">
        <v>12</v>
      </c>
      <c r="D98" t="s">
        <v>12</v>
      </c>
      <c r="E98" t="s">
        <v>12</v>
      </c>
      <c r="F98" s="5">
        <v>0</v>
      </c>
      <c r="G98" s="5">
        <v>0</v>
      </c>
      <c r="H98" s="5"/>
      <c r="I98" s="5"/>
    </row>
    <row r="99" spans="1:9" x14ac:dyDescent="0.3">
      <c r="A99" t="s">
        <v>115</v>
      </c>
      <c r="B99" t="s">
        <v>12</v>
      </c>
      <c r="C99" t="s">
        <v>12</v>
      </c>
      <c r="D99" t="s">
        <v>12</v>
      </c>
      <c r="E99" t="s">
        <v>12</v>
      </c>
      <c r="F99" s="5">
        <v>0</v>
      </c>
      <c r="G99" s="5">
        <v>0</v>
      </c>
      <c r="H99" s="5">
        <f>AVERAGE(G99:G101)</f>
        <v>0</v>
      </c>
      <c r="I99" s="5">
        <f>_xlfn.STDEV.S(G99:G101)</f>
        <v>0</v>
      </c>
    </row>
    <row r="100" spans="1:9" x14ac:dyDescent="0.3">
      <c r="A100" t="s">
        <v>193</v>
      </c>
      <c r="B100" t="s">
        <v>12</v>
      </c>
      <c r="C100" t="s">
        <v>12</v>
      </c>
      <c r="D100" t="s">
        <v>12</v>
      </c>
      <c r="E100" t="s">
        <v>12</v>
      </c>
      <c r="F100" s="5">
        <v>0</v>
      </c>
      <c r="G100" s="5">
        <v>0</v>
      </c>
      <c r="H100" s="5"/>
      <c r="I100" s="5"/>
    </row>
    <row r="101" spans="1:9" x14ac:dyDescent="0.3">
      <c r="A101" t="s">
        <v>194</v>
      </c>
      <c r="B101" t="s">
        <v>12</v>
      </c>
      <c r="C101" t="s">
        <v>12</v>
      </c>
      <c r="D101" t="s">
        <v>12</v>
      </c>
      <c r="E101" t="s">
        <v>12</v>
      </c>
      <c r="F101" s="5">
        <v>0</v>
      </c>
      <c r="G101" s="5">
        <v>0</v>
      </c>
      <c r="H101" s="5"/>
      <c r="I101" s="5"/>
    </row>
    <row r="102" spans="1:9" x14ac:dyDescent="0.3">
      <c r="A102" t="s">
        <v>195</v>
      </c>
      <c r="B102" t="s">
        <v>12</v>
      </c>
      <c r="C102" t="s">
        <v>12</v>
      </c>
      <c r="D102" t="s">
        <v>12</v>
      </c>
      <c r="E102" t="s">
        <v>12</v>
      </c>
      <c r="F102" s="5">
        <v>0</v>
      </c>
      <c r="G102" s="5">
        <v>0</v>
      </c>
      <c r="H102" s="5">
        <f>AVERAGE(G102:G104)</f>
        <v>0</v>
      </c>
      <c r="I102" s="5">
        <f>_xlfn.STDEV.S(G102:G104)</f>
        <v>0</v>
      </c>
    </row>
    <row r="103" spans="1:9" x14ac:dyDescent="0.3">
      <c r="A103" t="s">
        <v>196</v>
      </c>
      <c r="B103" t="s">
        <v>12</v>
      </c>
      <c r="C103" t="s">
        <v>12</v>
      </c>
      <c r="D103" t="s">
        <v>12</v>
      </c>
      <c r="E103" t="s">
        <v>12</v>
      </c>
      <c r="F103" s="5">
        <v>0</v>
      </c>
      <c r="G103" s="5">
        <v>0</v>
      </c>
      <c r="H103" s="5"/>
      <c r="I103" s="5"/>
    </row>
    <row r="104" spans="1:9" x14ac:dyDescent="0.3">
      <c r="A104" t="s">
        <v>197</v>
      </c>
      <c r="B104" t="s">
        <v>12</v>
      </c>
      <c r="C104" t="s">
        <v>12</v>
      </c>
      <c r="D104" t="s">
        <v>12</v>
      </c>
      <c r="E104" t="s">
        <v>12</v>
      </c>
      <c r="F104" s="5">
        <v>0</v>
      </c>
      <c r="G104" s="5">
        <v>0</v>
      </c>
      <c r="H104" s="5"/>
      <c r="I104" s="5"/>
    </row>
    <row r="105" spans="1:9" x14ac:dyDescent="0.3">
      <c r="A105" t="s">
        <v>116</v>
      </c>
      <c r="B105" t="s">
        <v>12</v>
      </c>
      <c r="C105" t="s">
        <v>12</v>
      </c>
      <c r="D105" t="s">
        <v>12</v>
      </c>
      <c r="E105" t="s">
        <v>12</v>
      </c>
      <c r="F105" s="5">
        <v>0</v>
      </c>
      <c r="G105" s="5">
        <v>0</v>
      </c>
      <c r="H105" s="5">
        <f>AVERAGE(G105:G107)</f>
        <v>0</v>
      </c>
      <c r="I105" s="5">
        <f>_xlfn.STDEV.S(G105:G107)</f>
        <v>0</v>
      </c>
    </row>
    <row r="106" spans="1:9" x14ac:dyDescent="0.3">
      <c r="A106" t="s">
        <v>198</v>
      </c>
      <c r="B106" t="s">
        <v>12</v>
      </c>
      <c r="C106" t="s">
        <v>12</v>
      </c>
      <c r="D106" t="s">
        <v>12</v>
      </c>
      <c r="E106" t="s">
        <v>12</v>
      </c>
      <c r="F106" s="5">
        <v>0</v>
      </c>
      <c r="G106" s="5">
        <v>0</v>
      </c>
      <c r="H106" s="5"/>
      <c r="I106" s="5"/>
    </row>
    <row r="107" spans="1:9" x14ac:dyDescent="0.3">
      <c r="A107" t="s">
        <v>199</v>
      </c>
      <c r="B107" t="s">
        <v>12</v>
      </c>
      <c r="C107" t="s">
        <v>12</v>
      </c>
      <c r="D107" t="s">
        <v>12</v>
      </c>
      <c r="E107" t="s">
        <v>12</v>
      </c>
      <c r="F107" s="5">
        <v>0</v>
      </c>
      <c r="G107" s="5">
        <v>0</v>
      </c>
      <c r="H107" s="5"/>
      <c r="I107" s="5"/>
    </row>
    <row r="108" spans="1:9" x14ac:dyDescent="0.3">
      <c r="A108" t="s">
        <v>200</v>
      </c>
      <c r="B108" t="s">
        <v>12</v>
      </c>
      <c r="C108" t="s">
        <v>12</v>
      </c>
      <c r="D108" t="s">
        <v>12</v>
      </c>
      <c r="E108" t="s">
        <v>12</v>
      </c>
      <c r="F108" s="5">
        <v>0</v>
      </c>
      <c r="G108" s="5">
        <v>0</v>
      </c>
      <c r="H108" s="5">
        <f>AVERAGE(G108:G110)</f>
        <v>0</v>
      </c>
      <c r="I108" s="5">
        <f>_xlfn.STDEV.S(G108:G110)</f>
        <v>0</v>
      </c>
    </row>
    <row r="109" spans="1:9" x14ac:dyDescent="0.3">
      <c r="A109" t="s">
        <v>201</v>
      </c>
      <c r="B109" t="s">
        <v>12</v>
      </c>
      <c r="C109" t="s">
        <v>12</v>
      </c>
      <c r="D109" t="s">
        <v>12</v>
      </c>
      <c r="E109" t="s">
        <v>12</v>
      </c>
      <c r="F109" s="5">
        <v>0</v>
      </c>
      <c r="G109" s="5">
        <v>0</v>
      </c>
      <c r="H109" s="5"/>
      <c r="I109" s="5"/>
    </row>
    <row r="110" spans="1:9" x14ac:dyDescent="0.3">
      <c r="A110" t="s">
        <v>202</v>
      </c>
      <c r="B110" t="s">
        <v>12</v>
      </c>
      <c r="C110" t="s">
        <v>12</v>
      </c>
      <c r="D110" t="s">
        <v>12</v>
      </c>
      <c r="E110" t="s">
        <v>12</v>
      </c>
      <c r="F110" s="5">
        <v>0</v>
      </c>
      <c r="G110" s="5">
        <v>0</v>
      </c>
      <c r="H110" s="5"/>
      <c r="I110" s="5"/>
    </row>
    <row r="111" spans="1:9" x14ac:dyDescent="0.3">
      <c r="A111" t="s">
        <v>117</v>
      </c>
      <c r="B111" t="s">
        <v>12</v>
      </c>
      <c r="C111" t="s">
        <v>12</v>
      </c>
      <c r="D111" t="s">
        <v>12</v>
      </c>
      <c r="E111" t="s">
        <v>12</v>
      </c>
      <c r="F111" s="5">
        <v>0</v>
      </c>
      <c r="G111" s="5">
        <v>0</v>
      </c>
      <c r="H111" s="5">
        <f>AVERAGE(G111:G113)</f>
        <v>0</v>
      </c>
      <c r="I111" s="5">
        <f>_xlfn.STDEV.S(G111:G113)</f>
        <v>0</v>
      </c>
    </row>
    <row r="112" spans="1:9" x14ac:dyDescent="0.3">
      <c r="A112" t="s">
        <v>203</v>
      </c>
      <c r="B112" t="s">
        <v>12</v>
      </c>
      <c r="C112" t="s">
        <v>12</v>
      </c>
      <c r="D112" t="s">
        <v>12</v>
      </c>
      <c r="E112" t="s">
        <v>12</v>
      </c>
      <c r="F112" s="5">
        <v>0</v>
      </c>
      <c r="G112" s="5">
        <v>0</v>
      </c>
      <c r="H112" s="5"/>
      <c r="I112" s="5"/>
    </row>
    <row r="113" spans="1:10" x14ac:dyDescent="0.3">
      <c r="A113" t="s">
        <v>204</v>
      </c>
      <c r="B113" t="s">
        <v>12</v>
      </c>
      <c r="C113" t="s">
        <v>12</v>
      </c>
      <c r="D113" t="s">
        <v>12</v>
      </c>
      <c r="E113" t="s">
        <v>12</v>
      </c>
      <c r="F113" s="5">
        <v>0</v>
      </c>
      <c r="G113" s="5">
        <v>0</v>
      </c>
      <c r="H113" s="5"/>
      <c r="I113" s="5"/>
    </row>
    <row r="114" spans="1:10" x14ac:dyDescent="0.3">
      <c r="A114" t="s">
        <v>205</v>
      </c>
      <c r="B114" t="s">
        <v>12</v>
      </c>
      <c r="C114" t="s">
        <v>12</v>
      </c>
      <c r="D114" t="s">
        <v>12</v>
      </c>
      <c r="E114" t="s">
        <v>12</v>
      </c>
      <c r="F114" s="5">
        <v>0</v>
      </c>
      <c r="G114" s="5">
        <v>0</v>
      </c>
      <c r="H114" s="5">
        <f>AVERAGE(G114:G116)</f>
        <v>0</v>
      </c>
      <c r="I114" s="5">
        <f>_xlfn.STDEV.S(G114:G116)</f>
        <v>0</v>
      </c>
    </row>
    <row r="115" spans="1:10" x14ac:dyDescent="0.3">
      <c r="A115" t="s">
        <v>206</v>
      </c>
      <c r="B115" t="s">
        <v>12</v>
      </c>
      <c r="C115" t="s">
        <v>12</v>
      </c>
      <c r="D115" t="s">
        <v>12</v>
      </c>
      <c r="E115" t="s">
        <v>12</v>
      </c>
      <c r="F115" s="5">
        <v>0</v>
      </c>
      <c r="G115" s="5">
        <v>0</v>
      </c>
      <c r="H115" s="5"/>
      <c r="I115" s="5"/>
    </row>
    <row r="116" spans="1:10" x14ac:dyDescent="0.3">
      <c r="A116" t="s">
        <v>207</v>
      </c>
      <c r="B116" t="s">
        <v>12</v>
      </c>
      <c r="C116" t="s">
        <v>12</v>
      </c>
      <c r="D116" t="s">
        <v>12</v>
      </c>
      <c r="E116" t="s">
        <v>12</v>
      </c>
      <c r="F116" s="5">
        <v>0</v>
      </c>
      <c r="G116" s="5">
        <v>0</v>
      </c>
      <c r="H116" s="5"/>
      <c r="I116" s="5"/>
    </row>
    <row r="117" spans="1:10" x14ac:dyDescent="0.3">
      <c r="A117" t="s">
        <v>118</v>
      </c>
      <c r="B117" t="s">
        <v>12</v>
      </c>
      <c r="C117" t="s">
        <v>12</v>
      </c>
      <c r="D117" t="s">
        <v>12</v>
      </c>
      <c r="E117" t="s">
        <v>12</v>
      </c>
      <c r="F117" s="5">
        <v>0</v>
      </c>
      <c r="G117" s="5">
        <v>0</v>
      </c>
      <c r="H117" s="5">
        <f>AVERAGE(G117:G119)</f>
        <v>0</v>
      </c>
      <c r="I117" s="5">
        <f>_xlfn.STDEV.S(G117:G119)</f>
        <v>0</v>
      </c>
    </row>
    <row r="118" spans="1:10" x14ac:dyDescent="0.3">
      <c r="A118" t="s">
        <v>208</v>
      </c>
      <c r="B118" t="s">
        <v>12</v>
      </c>
      <c r="C118" t="s">
        <v>12</v>
      </c>
      <c r="D118" t="s">
        <v>12</v>
      </c>
      <c r="E118" t="s">
        <v>12</v>
      </c>
      <c r="F118" s="5">
        <v>0</v>
      </c>
      <c r="G118" s="5">
        <v>0</v>
      </c>
      <c r="H118" s="5"/>
      <c r="I118" s="5"/>
    </row>
    <row r="119" spans="1:10" x14ac:dyDescent="0.3">
      <c r="A119" t="s">
        <v>209</v>
      </c>
      <c r="B119" t="s">
        <v>12</v>
      </c>
      <c r="C119" t="s">
        <v>12</v>
      </c>
      <c r="D119" t="s">
        <v>12</v>
      </c>
      <c r="E119" t="s">
        <v>12</v>
      </c>
      <c r="F119" s="5">
        <v>0</v>
      </c>
      <c r="G119" s="5">
        <v>0</v>
      </c>
      <c r="H119" s="5"/>
      <c r="I119" s="5"/>
    </row>
    <row r="120" spans="1:10" x14ac:dyDescent="0.3">
      <c r="A120" t="s">
        <v>210</v>
      </c>
      <c r="B120" t="s">
        <v>16</v>
      </c>
      <c r="C120" t="s">
        <v>16</v>
      </c>
      <c r="D120" t="s">
        <v>18</v>
      </c>
      <c r="E120" t="s">
        <v>16</v>
      </c>
      <c r="F120" s="3">
        <v>3.89</v>
      </c>
      <c r="G120" s="3">
        <v>2.4372215814622069</v>
      </c>
      <c r="H120" s="3">
        <f>AVERAGE(G120:G122)</f>
        <v>2.3035607578001831</v>
      </c>
      <c r="I120" s="3">
        <f>_xlfn.STDEV.S(G120:G122)</f>
        <v>0.17999486132854242</v>
      </c>
      <c r="J120" s="3"/>
    </row>
    <row r="121" spans="1:10" x14ac:dyDescent="0.3">
      <c r="A121" t="s">
        <v>211</v>
      </c>
      <c r="B121" t="s">
        <v>12</v>
      </c>
      <c r="C121" t="s">
        <v>12</v>
      </c>
      <c r="D121" t="s">
        <v>16</v>
      </c>
      <c r="E121" t="s">
        <v>16</v>
      </c>
      <c r="F121" s="3">
        <v>3.35</v>
      </c>
      <c r="G121" s="3">
        <v>2.0988926215677099</v>
      </c>
      <c r="H121" s="5"/>
      <c r="I121" s="5"/>
    </row>
    <row r="122" spans="1:10" x14ac:dyDescent="0.3">
      <c r="A122" t="s">
        <v>212</v>
      </c>
      <c r="B122" t="s">
        <v>16</v>
      </c>
      <c r="C122" t="s">
        <v>16</v>
      </c>
      <c r="D122" t="s">
        <v>16</v>
      </c>
      <c r="E122" t="s">
        <v>12</v>
      </c>
      <c r="F122" s="3">
        <v>3.79</v>
      </c>
      <c r="G122" s="3">
        <v>2.3745680703706333</v>
      </c>
      <c r="H122" s="5"/>
      <c r="I122" s="5"/>
    </row>
    <row r="123" spans="1:10" x14ac:dyDescent="0.3">
      <c r="A123" t="s">
        <v>119</v>
      </c>
      <c r="B123" t="s">
        <v>12</v>
      </c>
      <c r="C123" t="s">
        <v>12</v>
      </c>
      <c r="D123" t="s">
        <v>12</v>
      </c>
      <c r="E123" t="s">
        <v>12</v>
      </c>
      <c r="F123" s="5">
        <v>0</v>
      </c>
      <c r="G123" s="5">
        <v>0</v>
      </c>
      <c r="H123" s="5">
        <f>AVERAGE(G123:G125)</f>
        <v>0</v>
      </c>
      <c r="I123" s="5">
        <f>_xlfn.STDEV.S(G123:G125)</f>
        <v>0</v>
      </c>
    </row>
    <row r="124" spans="1:10" x14ac:dyDescent="0.3">
      <c r="A124" t="s">
        <v>213</v>
      </c>
      <c r="B124" t="s">
        <v>12</v>
      </c>
      <c r="C124" t="s">
        <v>12</v>
      </c>
      <c r="D124" t="s">
        <v>12</v>
      </c>
      <c r="E124" t="s">
        <v>12</v>
      </c>
      <c r="F124" s="5">
        <v>0</v>
      </c>
      <c r="G124" s="5">
        <v>0</v>
      </c>
      <c r="H124" s="5"/>
      <c r="I124" s="5"/>
    </row>
    <row r="125" spans="1:10" x14ac:dyDescent="0.3">
      <c r="A125" t="s">
        <v>214</v>
      </c>
      <c r="B125" t="s">
        <v>12</v>
      </c>
      <c r="C125" t="s">
        <v>12</v>
      </c>
      <c r="D125" t="s">
        <v>12</v>
      </c>
      <c r="E125" t="s">
        <v>12</v>
      </c>
      <c r="F125" s="5">
        <v>0</v>
      </c>
      <c r="G125" s="5">
        <v>0</v>
      </c>
      <c r="H125" s="5"/>
      <c r="I125" s="5"/>
    </row>
    <row r="126" spans="1:10" x14ac:dyDescent="0.3">
      <c r="A126" t="s">
        <v>215</v>
      </c>
      <c r="B126" t="s">
        <v>12</v>
      </c>
      <c r="C126" t="s">
        <v>12</v>
      </c>
      <c r="D126" t="s">
        <v>12</v>
      </c>
      <c r="E126" t="s">
        <v>12</v>
      </c>
      <c r="F126" s="5">
        <v>0</v>
      </c>
      <c r="G126" s="5">
        <v>0</v>
      </c>
      <c r="H126" s="5">
        <f>AVERAGE(G126:G128)</f>
        <v>0</v>
      </c>
      <c r="I126" s="5">
        <f>_xlfn.STDEV.S(G126:G128)</f>
        <v>0</v>
      </c>
    </row>
    <row r="127" spans="1:10" x14ac:dyDescent="0.3">
      <c r="A127" t="s">
        <v>216</v>
      </c>
      <c r="B127" t="s">
        <v>12</v>
      </c>
      <c r="C127" t="s">
        <v>12</v>
      </c>
      <c r="D127" t="s">
        <v>12</v>
      </c>
      <c r="E127" t="s">
        <v>12</v>
      </c>
      <c r="F127" s="5">
        <v>0</v>
      </c>
      <c r="G127" s="5">
        <v>0</v>
      </c>
      <c r="H127" s="5"/>
      <c r="I127" s="5"/>
    </row>
    <row r="128" spans="1:10" x14ac:dyDescent="0.3">
      <c r="A128" t="s">
        <v>217</v>
      </c>
      <c r="B128" t="s">
        <v>12</v>
      </c>
      <c r="C128" t="s">
        <v>12</v>
      </c>
      <c r="D128" t="s">
        <v>12</v>
      </c>
      <c r="E128" t="s">
        <v>12</v>
      </c>
      <c r="F128" s="5">
        <v>0</v>
      </c>
      <c r="G128" s="5">
        <v>0</v>
      </c>
      <c r="H128" s="5"/>
      <c r="I128" s="5"/>
    </row>
    <row r="129" spans="1:9" x14ac:dyDescent="0.3">
      <c r="A129" t="s">
        <v>120</v>
      </c>
      <c r="B129" t="s">
        <v>12</v>
      </c>
      <c r="C129" t="s">
        <v>12</v>
      </c>
      <c r="D129" t="s">
        <v>12</v>
      </c>
      <c r="E129" t="s">
        <v>12</v>
      </c>
      <c r="F129" s="5">
        <v>0</v>
      </c>
      <c r="G129" s="5">
        <v>0</v>
      </c>
      <c r="H129" s="5">
        <f>AVERAGE(G129:G131)</f>
        <v>0</v>
      </c>
      <c r="I129" s="5">
        <f>_xlfn.STDEV.S(G129:G131)</f>
        <v>0</v>
      </c>
    </row>
    <row r="130" spans="1:9" x14ac:dyDescent="0.3">
      <c r="A130" t="s">
        <v>218</v>
      </c>
      <c r="B130" t="s">
        <v>12</v>
      </c>
      <c r="C130" t="s">
        <v>12</v>
      </c>
      <c r="D130" t="s">
        <v>12</v>
      </c>
      <c r="E130" t="s">
        <v>12</v>
      </c>
      <c r="F130" s="5">
        <v>0</v>
      </c>
      <c r="G130" s="5">
        <v>0</v>
      </c>
      <c r="H130" s="5"/>
      <c r="I130" s="5"/>
    </row>
    <row r="131" spans="1:9" x14ac:dyDescent="0.3">
      <c r="A131" t="s">
        <v>219</v>
      </c>
      <c r="B131" t="s">
        <v>12</v>
      </c>
      <c r="C131" t="s">
        <v>12</v>
      </c>
      <c r="D131" t="s">
        <v>12</v>
      </c>
      <c r="E131" t="s">
        <v>12</v>
      </c>
      <c r="F131" s="5">
        <v>0</v>
      </c>
      <c r="G131" s="5">
        <v>0</v>
      </c>
      <c r="H131" s="5"/>
      <c r="I131" s="5"/>
    </row>
    <row r="132" spans="1:9" x14ac:dyDescent="0.3">
      <c r="A132" t="s">
        <v>220</v>
      </c>
      <c r="B132" t="s">
        <v>12</v>
      </c>
      <c r="C132" t="s">
        <v>12</v>
      </c>
      <c r="D132" t="s">
        <v>12</v>
      </c>
      <c r="E132" t="s">
        <v>12</v>
      </c>
      <c r="F132" s="5">
        <v>0</v>
      </c>
      <c r="G132" s="5">
        <v>0</v>
      </c>
      <c r="H132" s="5">
        <f>AVERAGE(G132:G134)</f>
        <v>0</v>
      </c>
      <c r="I132" s="5">
        <f>_xlfn.STDEV.S(G132:G134)</f>
        <v>0</v>
      </c>
    </row>
    <row r="133" spans="1:9" x14ac:dyDescent="0.3">
      <c r="A133" t="s">
        <v>221</v>
      </c>
      <c r="B133" t="s">
        <v>12</v>
      </c>
      <c r="C133" t="s">
        <v>12</v>
      </c>
      <c r="D133" t="s">
        <v>12</v>
      </c>
      <c r="E133" t="s">
        <v>12</v>
      </c>
      <c r="F133" s="5">
        <v>0</v>
      </c>
      <c r="G133" s="5">
        <v>0</v>
      </c>
      <c r="H133" s="5"/>
      <c r="I133" s="5"/>
    </row>
    <row r="134" spans="1:9" x14ac:dyDescent="0.3">
      <c r="A134" t="s">
        <v>222</v>
      </c>
      <c r="B134" t="s">
        <v>12</v>
      </c>
      <c r="C134" t="s">
        <v>12</v>
      </c>
      <c r="D134" t="s">
        <v>12</v>
      </c>
      <c r="E134" t="s">
        <v>12</v>
      </c>
      <c r="F134" s="5">
        <v>0</v>
      </c>
      <c r="G134" s="5">
        <v>0</v>
      </c>
      <c r="H134" s="5"/>
      <c r="I134" s="5"/>
    </row>
    <row r="135" spans="1:9" x14ac:dyDescent="0.3">
      <c r="A135" t="s">
        <v>121</v>
      </c>
      <c r="B135" t="s">
        <v>12</v>
      </c>
      <c r="C135" t="s">
        <v>12</v>
      </c>
      <c r="D135" t="s">
        <v>12</v>
      </c>
      <c r="E135" t="s">
        <v>12</v>
      </c>
      <c r="F135" s="5">
        <v>0</v>
      </c>
      <c r="G135" s="5">
        <v>0</v>
      </c>
      <c r="H135" s="5">
        <f>AVERAGE(G135:G137)</f>
        <v>0</v>
      </c>
      <c r="I135" s="5">
        <f>_xlfn.STDEV.S(G135:G137)</f>
        <v>0</v>
      </c>
    </row>
    <row r="136" spans="1:9" x14ac:dyDescent="0.3">
      <c r="A136" t="s">
        <v>223</v>
      </c>
      <c r="B136" t="s">
        <v>12</v>
      </c>
      <c r="C136" t="s">
        <v>12</v>
      </c>
      <c r="D136" t="s">
        <v>12</v>
      </c>
      <c r="E136" t="s">
        <v>12</v>
      </c>
      <c r="F136" s="5">
        <v>0</v>
      </c>
      <c r="G136" s="5">
        <v>0</v>
      </c>
      <c r="H136" s="5"/>
      <c r="I136" s="5"/>
    </row>
    <row r="137" spans="1:9" x14ac:dyDescent="0.3">
      <c r="A137" t="s">
        <v>224</v>
      </c>
      <c r="B137" t="s">
        <v>12</v>
      </c>
      <c r="C137" t="s">
        <v>12</v>
      </c>
      <c r="D137" t="s">
        <v>12</v>
      </c>
      <c r="E137" t="s">
        <v>12</v>
      </c>
      <c r="F137" s="5">
        <v>0</v>
      </c>
      <c r="G137" s="5">
        <v>0</v>
      </c>
      <c r="H137" s="5"/>
      <c r="I137" s="5"/>
    </row>
    <row r="138" spans="1:9" x14ac:dyDescent="0.3">
      <c r="A138" t="s">
        <v>225</v>
      </c>
      <c r="B138" t="s">
        <v>12</v>
      </c>
      <c r="C138" t="s">
        <v>12</v>
      </c>
      <c r="D138" t="s">
        <v>12</v>
      </c>
      <c r="E138" t="s">
        <v>12</v>
      </c>
      <c r="F138" s="5">
        <v>0</v>
      </c>
      <c r="G138" s="5">
        <v>0</v>
      </c>
      <c r="H138" s="5">
        <f>AVERAGE(G138:G140)</f>
        <v>0</v>
      </c>
      <c r="I138" s="5">
        <f>_xlfn.STDEV.S(G138:G140)</f>
        <v>0</v>
      </c>
    </row>
    <row r="139" spans="1:9" x14ac:dyDescent="0.3">
      <c r="A139" t="s">
        <v>226</v>
      </c>
      <c r="B139" t="s">
        <v>12</v>
      </c>
      <c r="C139" t="s">
        <v>12</v>
      </c>
      <c r="D139" t="s">
        <v>12</v>
      </c>
      <c r="E139" t="s">
        <v>12</v>
      </c>
      <c r="F139" s="5">
        <v>0</v>
      </c>
      <c r="G139" s="5">
        <v>0</v>
      </c>
      <c r="H139" s="5"/>
      <c r="I139" s="5"/>
    </row>
    <row r="140" spans="1:9" x14ac:dyDescent="0.3">
      <c r="A140" t="s">
        <v>227</v>
      </c>
      <c r="B140" t="s">
        <v>12</v>
      </c>
      <c r="C140" t="s">
        <v>12</v>
      </c>
      <c r="D140" t="s">
        <v>12</v>
      </c>
      <c r="E140" t="s">
        <v>12</v>
      </c>
      <c r="F140" s="5">
        <v>0</v>
      </c>
      <c r="G140" s="5">
        <v>0</v>
      </c>
      <c r="H140" s="5"/>
      <c r="I140" s="5"/>
    </row>
    <row r="141" spans="1:9" x14ac:dyDescent="0.3">
      <c r="G141" s="2"/>
      <c r="H141" s="3"/>
      <c r="I141" s="3"/>
    </row>
    <row r="142" spans="1:9" x14ac:dyDescent="0.3">
      <c r="G142" s="2"/>
      <c r="H142" s="3"/>
      <c r="I142" s="3"/>
    </row>
    <row r="143" spans="1:9" x14ac:dyDescent="0.3">
      <c r="G143" s="2"/>
      <c r="H143" s="3"/>
      <c r="I143" s="3"/>
    </row>
    <row r="144" spans="1:9" x14ac:dyDescent="0.3">
      <c r="G144" s="2"/>
      <c r="H144" s="3"/>
      <c r="I144" s="3"/>
    </row>
    <row r="145" spans="7:7" x14ac:dyDescent="0.3">
      <c r="G145" s="2"/>
    </row>
    <row r="146" spans="7:7" x14ac:dyDescent="0.3">
      <c r="G146" s="2"/>
    </row>
  </sheetData>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B967C-15B1-4AC7-A66D-D54322917098}">
  <dimension ref="A1:L146"/>
  <sheetViews>
    <sheetView workbookViewId="0">
      <selection activeCell="K4" sqref="K4:L5"/>
    </sheetView>
  </sheetViews>
  <sheetFormatPr baseColWidth="10" defaultRowHeight="14.4" x14ac:dyDescent="0.3"/>
  <cols>
    <col min="1" max="1" width="17.5546875" customWidth="1"/>
  </cols>
  <sheetData>
    <row r="1" spans="1:12" x14ac:dyDescent="0.3">
      <c r="A1" t="s">
        <v>265</v>
      </c>
    </row>
    <row r="2" spans="1:12" ht="15" thickBot="1" x14ac:dyDescent="0.35">
      <c r="A2" s="8" t="s">
        <v>0</v>
      </c>
      <c r="B2" s="8" t="s">
        <v>228</v>
      </c>
      <c r="C2" s="8" t="s">
        <v>229</v>
      </c>
      <c r="D2" s="8" t="s">
        <v>230</v>
      </c>
      <c r="E2" s="8" t="s">
        <v>231</v>
      </c>
      <c r="F2" s="8" t="s">
        <v>10</v>
      </c>
      <c r="G2" s="8" t="s">
        <v>67</v>
      </c>
      <c r="H2" s="8" t="s">
        <v>68</v>
      </c>
      <c r="I2" s="8" t="s">
        <v>88</v>
      </c>
      <c r="J2" t="s">
        <v>270</v>
      </c>
    </row>
    <row r="3" spans="1:12" x14ac:dyDescent="0.3">
      <c r="A3" t="s">
        <v>99</v>
      </c>
      <c r="B3" t="s">
        <v>12</v>
      </c>
      <c r="C3" t="s">
        <v>12</v>
      </c>
      <c r="D3" t="s">
        <v>12</v>
      </c>
      <c r="E3" t="s">
        <v>12</v>
      </c>
      <c r="F3" s="5">
        <v>0</v>
      </c>
      <c r="G3" s="5">
        <v>0</v>
      </c>
      <c r="H3" s="5">
        <f>AVERAGE(G3:G5)</f>
        <v>0</v>
      </c>
      <c r="I3" s="5">
        <f>_xlfn.STDEV.S(G3:G5)</f>
        <v>0</v>
      </c>
      <c r="J3" s="22" t="s">
        <v>60</v>
      </c>
      <c r="K3" s="7" t="s">
        <v>61</v>
      </c>
      <c r="L3" s="27" t="s">
        <v>62</v>
      </c>
    </row>
    <row r="4" spans="1:12" x14ac:dyDescent="0.3">
      <c r="A4" t="s">
        <v>122</v>
      </c>
      <c r="B4" t="s">
        <v>12</v>
      </c>
      <c r="C4" t="s">
        <v>12</v>
      </c>
      <c r="D4" t="s">
        <v>12</v>
      </c>
      <c r="E4" t="s">
        <v>12</v>
      </c>
      <c r="F4" s="5">
        <v>0</v>
      </c>
      <c r="G4" s="5">
        <v>0</v>
      </c>
      <c r="H4" s="5"/>
      <c r="I4" s="5"/>
      <c r="J4" s="25" t="s">
        <v>64</v>
      </c>
      <c r="K4" s="3">
        <v>0</v>
      </c>
      <c r="L4" s="34">
        <v>0</v>
      </c>
    </row>
    <row r="5" spans="1:12" ht="15" thickBot="1" x14ac:dyDescent="0.35">
      <c r="A5" t="s">
        <v>123</v>
      </c>
      <c r="B5" t="s">
        <v>12</v>
      </c>
      <c r="C5" t="s">
        <v>12</v>
      </c>
      <c r="D5" t="s">
        <v>12</v>
      </c>
      <c r="E5" t="s">
        <v>12</v>
      </c>
      <c r="F5" s="5">
        <v>0</v>
      </c>
      <c r="G5" s="5">
        <v>0</v>
      </c>
      <c r="H5" s="5"/>
      <c r="I5" s="5"/>
      <c r="J5" s="26" t="s">
        <v>66</v>
      </c>
      <c r="K5" s="33">
        <v>0</v>
      </c>
      <c r="L5" s="35">
        <v>0</v>
      </c>
    </row>
    <row r="6" spans="1:12" x14ac:dyDescent="0.3">
      <c r="A6" t="s">
        <v>124</v>
      </c>
      <c r="B6" t="s">
        <v>12</v>
      </c>
      <c r="C6" t="s">
        <v>12</v>
      </c>
      <c r="D6" t="s">
        <v>12</v>
      </c>
      <c r="E6" t="s">
        <v>12</v>
      </c>
      <c r="F6" s="5">
        <v>0</v>
      </c>
      <c r="G6" s="5">
        <v>0</v>
      </c>
      <c r="H6" s="5">
        <f>AVERAGE(G6:G8)</f>
        <v>0</v>
      </c>
      <c r="I6" s="5">
        <f>_xlfn.STDEV.S(G6:G8)</f>
        <v>0</v>
      </c>
      <c r="K6" s="2"/>
      <c r="L6" s="2"/>
    </row>
    <row r="7" spans="1:12" x14ac:dyDescent="0.3">
      <c r="A7" t="s">
        <v>125</v>
      </c>
      <c r="B7" t="s">
        <v>12</v>
      </c>
      <c r="C7" t="s">
        <v>12</v>
      </c>
      <c r="D7" t="s">
        <v>12</v>
      </c>
      <c r="E7" t="s">
        <v>12</v>
      </c>
      <c r="F7" s="5">
        <v>0</v>
      </c>
      <c r="G7" s="5">
        <v>0</v>
      </c>
      <c r="H7" s="5"/>
      <c r="I7" s="5"/>
    </row>
    <row r="8" spans="1:12" x14ac:dyDescent="0.3">
      <c r="A8" t="s">
        <v>126</v>
      </c>
      <c r="B8" t="s">
        <v>12</v>
      </c>
      <c r="C8" t="s">
        <v>12</v>
      </c>
      <c r="D8" t="s">
        <v>12</v>
      </c>
      <c r="E8" t="s">
        <v>12</v>
      </c>
      <c r="F8" s="5">
        <v>0</v>
      </c>
      <c r="G8" s="5">
        <v>0</v>
      </c>
      <c r="H8" s="5"/>
      <c r="I8" s="5"/>
    </row>
    <row r="9" spans="1:12" x14ac:dyDescent="0.3">
      <c r="A9" t="s">
        <v>100</v>
      </c>
      <c r="B9" t="s">
        <v>12</v>
      </c>
      <c r="C9" t="s">
        <v>12</v>
      </c>
      <c r="D9" t="s">
        <v>12</v>
      </c>
      <c r="E9" t="s">
        <v>12</v>
      </c>
      <c r="F9" s="5">
        <v>0</v>
      </c>
      <c r="G9" s="5">
        <v>0</v>
      </c>
      <c r="H9" s="5">
        <f>AVERAGE(G9:G11)</f>
        <v>0</v>
      </c>
      <c r="I9" s="5">
        <f>_xlfn.STDEV.S(G9:G11)</f>
        <v>0</v>
      </c>
    </row>
    <row r="10" spans="1:12" x14ac:dyDescent="0.3">
      <c r="A10" t="s">
        <v>127</v>
      </c>
      <c r="B10" t="s">
        <v>12</v>
      </c>
      <c r="C10" t="s">
        <v>12</v>
      </c>
      <c r="D10" t="s">
        <v>12</v>
      </c>
      <c r="E10" t="s">
        <v>12</v>
      </c>
      <c r="F10" s="5">
        <v>0</v>
      </c>
      <c r="G10" s="5">
        <v>0</v>
      </c>
      <c r="H10" s="5"/>
      <c r="I10" s="5"/>
    </row>
    <row r="11" spans="1:12" x14ac:dyDescent="0.3">
      <c r="A11" t="s">
        <v>128</v>
      </c>
      <c r="B11" t="s">
        <v>12</v>
      </c>
      <c r="C11" t="s">
        <v>12</v>
      </c>
      <c r="D11" t="s">
        <v>12</v>
      </c>
      <c r="E11" t="s">
        <v>12</v>
      </c>
      <c r="F11" s="5">
        <v>0</v>
      </c>
      <c r="G11" s="5">
        <v>0</v>
      </c>
      <c r="H11" s="5"/>
      <c r="I11" s="5"/>
    </row>
    <row r="12" spans="1:12" x14ac:dyDescent="0.3">
      <c r="A12" t="s">
        <v>129</v>
      </c>
      <c r="B12" t="s">
        <v>12</v>
      </c>
      <c r="C12" t="s">
        <v>12</v>
      </c>
      <c r="D12" t="s">
        <v>12</v>
      </c>
      <c r="E12" t="s">
        <v>12</v>
      </c>
      <c r="F12" s="5">
        <v>0</v>
      </c>
      <c r="G12" s="5">
        <v>0</v>
      </c>
      <c r="H12" s="5">
        <f>AVERAGE(G12:G14)</f>
        <v>0</v>
      </c>
      <c r="I12" s="5">
        <f>_xlfn.STDEV.S(G12:G14)</f>
        <v>0</v>
      </c>
    </row>
    <row r="13" spans="1:12" x14ac:dyDescent="0.3">
      <c r="A13" t="s">
        <v>130</v>
      </c>
      <c r="B13" t="s">
        <v>12</v>
      </c>
      <c r="C13" t="s">
        <v>12</v>
      </c>
      <c r="D13" t="s">
        <v>12</v>
      </c>
      <c r="E13" t="s">
        <v>12</v>
      </c>
      <c r="F13" s="5">
        <v>0</v>
      </c>
      <c r="G13" s="5">
        <v>0</v>
      </c>
      <c r="H13" s="5"/>
      <c r="I13" s="5"/>
    </row>
    <row r="14" spans="1:12" x14ac:dyDescent="0.3">
      <c r="A14" t="s">
        <v>131</v>
      </c>
      <c r="B14" t="s">
        <v>12</v>
      </c>
      <c r="C14" t="s">
        <v>12</v>
      </c>
      <c r="D14" t="s">
        <v>12</v>
      </c>
      <c r="E14" t="s">
        <v>12</v>
      </c>
      <c r="F14" s="5">
        <v>0</v>
      </c>
      <c r="G14" s="5">
        <v>0</v>
      </c>
      <c r="H14" s="5"/>
      <c r="I14" s="5"/>
    </row>
    <row r="15" spans="1:12" x14ac:dyDescent="0.3">
      <c r="A15" t="s">
        <v>101</v>
      </c>
      <c r="B15" t="s">
        <v>12</v>
      </c>
      <c r="C15" t="s">
        <v>12</v>
      </c>
      <c r="D15" t="s">
        <v>12</v>
      </c>
      <c r="E15" t="s">
        <v>12</v>
      </c>
      <c r="F15" s="5">
        <v>0</v>
      </c>
      <c r="G15" s="5">
        <v>0</v>
      </c>
      <c r="H15" s="5">
        <f>AVERAGE(G15:G17)</f>
        <v>0</v>
      </c>
      <c r="I15" s="5">
        <f>_xlfn.STDEV.S(G15:G17)</f>
        <v>0</v>
      </c>
    </row>
    <row r="16" spans="1:12" x14ac:dyDescent="0.3">
      <c r="A16" t="s">
        <v>132</v>
      </c>
      <c r="B16" t="s">
        <v>12</v>
      </c>
      <c r="C16" t="s">
        <v>12</v>
      </c>
      <c r="D16" t="s">
        <v>12</v>
      </c>
      <c r="E16" t="s">
        <v>12</v>
      </c>
      <c r="F16" s="5">
        <v>0</v>
      </c>
      <c r="G16" s="5">
        <v>0</v>
      </c>
      <c r="H16" s="5"/>
      <c r="I16" s="5"/>
    </row>
    <row r="17" spans="1:9" x14ac:dyDescent="0.3">
      <c r="A17" t="s">
        <v>133</v>
      </c>
      <c r="B17" t="s">
        <v>12</v>
      </c>
      <c r="C17" t="s">
        <v>12</v>
      </c>
      <c r="D17" t="s">
        <v>12</v>
      </c>
      <c r="E17" t="s">
        <v>12</v>
      </c>
      <c r="F17" s="5">
        <v>0</v>
      </c>
      <c r="G17" s="5">
        <v>0</v>
      </c>
      <c r="H17" s="5"/>
      <c r="I17" s="5"/>
    </row>
    <row r="18" spans="1:9" x14ac:dyDescent="0.3">
      <c r="A18" t="s">
        <v>134</v>
      </c>
      <c r="B18" t="s">
        <v>12</v>
      </c>
      <c r="C18" t="s">
        <v>12</v>
      </c>
      <c r="D18" t="s">
        <v>12</v>
      </c>
      <c r="E18" t="s">
        <v>12</v>
      </c>
      <c r="F18" s="5">
        <v>0</v>
      </c>
      <c r="G18" s="5">
        <v>0</v>
      </c>
      <c r="H18" s="5">
        <f>AVERAGE(G18:G20)</f>
        <v>0</v>
      </c>
      <c r="I18" s="5">
        <f>_xlfn.STDEV.S(G18:G20)</f>
        <v>0</v>
      </c>
    </row>
    <row r="19" spans="1:9" x14ac:dyDescent="0.3">
      <c r="A19" t="s">
        <v>135</v>
      </c>
      <c r="B19" t="s">
        <v>12</v>
      </c>
      <c r="C19" t="s">
        <v>12</v>
      </c>
      <c r="D19" t="s">
        <v>12</v>
      </c>
      <c r="E19" t="s">
        <v>12</v>
      </c>
      <c r="F19" s="5">
        <v>0</v>
      </c>
      <c r="G19" s="5">
        <v>0</v>
      </c>
      <c r="H19" s="5"/>
      <c r="I19" s="5"/>
    </row>
    <row r="20" spans="1:9" x14ac:dyDescent="0.3">
      <c r="A20" t="s">
        <v>136</v>
      </c>
      <c r="B20" t="s">
        <v>12</v>
      </c>
      <c r="C20" t="s">
        <v>12</v>
      </c>
      <c r="D20" t="s">
        <v>12</v>
      </c>
      <c r="E20" t="s">
        <v>12</v>
      </c>
      <c r="F20" s="5">
        <v>0</v>
      </c>
      <c r="G20" s="5">
        <v>0</v>
      </c>
      <c r="H20" s="5"/>
      <c r="I20" s="5"/>
    </row>
    <row r="21" spans="1:9" x14ac:dyDescent="0.3">
      <c r="A21" t="s">
        <v>102</v>
      </c>
      <c r="B21" t="s">
        <v>12</v>
      </c>
      <c r="C21" t="s">
        <v>12</v>
      </c>
      <c r="D21" t="s">
        <v>12</v>
      </c>
      <c r="E21" t="s">
        <v>12</v>
      </c>
      <c r="F21" s="5">
        <v>0</v>
      </c>
      <c r="G21" s="5">
        <v>0</v>
      </c>
      <c r="H21" s="5">
        <f>AVERAGE(G21:G23)</f>
        <v>0</v>
      </c>
      <c r="I21" s="5">
        <f>_xlfn.STDEV.S(G21:G23)</f>
        <v>0</v>
      </c>
    </row>
    <row r="22" spans="1:9" x14ac:dyDescent="0.3">
      <c r="A22" t="s">
        <v>137</v>
      </c>
      <c r="B22" t="s">
        <v>12</v>
      </c>
      <c r="C22" t="s">
        <v>12</v>
      </c>
      <c r="D22" t="s">
        <v>12</v>
      </c>
      <c r="E22" t="s">
        <v>12</v>
      </c>
      <c r="F22" s="5">
        <v>0</v>
      </c>
      <c r="G22" s="5">
        <v>0</v>
      </c>
      <c r="H22" s="5"/>
      <c r="I22" s="5"/>
    </row>
    <row r="23" spans="1:9" x14ac:dyDescent="0.3">
      <c r="A23" t="s">
        <v>138</v>
      </c>
      <c r="B23" t="s">
        <v>12</v>
      </c>
      <c r="C23" t="s">
        <v>12</v>
      </c>
      <c r="D23" t="s">
        <v>12</v>
      </c>
      <c r="E23" t="s">
        <v>12</v>
      </c>
      <c r="F23" s="5">
        <v>0</v>
      </c>
      <c r="G23" s="5">
        <v>0</v>
      </c>
      <c r="H23" s="5"/>
      <c r="I23" s="5"/>
    </row>
    <row r="24" spans="1:9" x14ac:dyDescent="0.3">
      <c r="A24" t="s">
        <v>139</v>
      </c>
      <c r="B24" t="s">
        <v>12</v>
      </c>
      <c r="C24" t="s">
        <v>12</v>
      </c>
      <c r="D24" t="s">
        <v>12</v>
      </c>
      <c r="E24" t="s">
        <v>12</v>
      </c>
      <c r="F24" s="5">
        <v>0</v>
      </c>
      <c r="G24" s="5">
        <v>0</v>
      </c>
      <c r="H24" s="5">
        <f>AVERAGE(G24:G26)</f>
        <v>0</v>
      </c>
      <c r="I24" s="5">
        <f>_xlfn.STDEV.S(G24:G26)</f>
        <v>0</v>
      </c>
    </row>
    <row r="25" spans="1:9" x14ac:dyDescent="0.3">
      <c r="A25" t="s">
        <v>140</v>
      </c>
      <c r="B25" t="s">
        <v>12</v>
      </c>
      <c r="C25" t="s">
        <v>12</v>
      </c>
      <c r="D25" t="s">
        <v>12</v>
      </c>
      <c r="E25" t="s">
        <v>12</v>
      </c>
      <c r="F25" s="5">
        <v>0</v>
      </c>
      <c r="G25" s="5">
        <v>0</v>
      </c>
      <c r="H25" s="5"/>
      <c r="I25" s="5"/>
    </row>
    <row r="26" spans="1:9" x14ac:dyDescent="0.3">
      <c r="A26" t="s">
        <v>141</v>
      </c>
      <c r="B26" t="s">
        <v>12</v>
      </c>
      <c r="C26" t="s">
        <v>12</v>
      </c>
      <c r="D26" t="s">
        <v>12</v>
      </c>
      <c r="E26" t="s">
        <v>12</v>
      </c>
      <c r="F26" s="5">
        <v>0</v>
      </c>
      <c r="G26" s="5">
        <v>0</v>
      </c>
      <c r="H26" s="5"/>
      <c r="I26" s="5"/>
    </row>
    <row r="27" spans="1:9" x14ac:dyDescent="0.3">
      <c r="A27" t="s">
        <v>103</v>
      </c>
      <c r="B27" t="s">
        <v>12</v>
      </c>
      <c r="C27" t="s">
        <v>12</v>
      </c>
      <c r="D27" t="s">
        <v>12</v>
      </c>
      <c r="E27" t="s">
        <v>12</v>
      </c>
      <c r="F27" s="5">
        <v>0</v>
      </c>
      <c r="G27" s="5">
        <v>0</v>
      </c>
      <c r="H27" s="5">
        <f>AVERAGE(G27:G29)</f>
        <v>0</v>
      </c>
      <c r="I27" s="5">
        <f>_xlfn.STDEV.S(G27:G29)</f>
        <v>0</v>
      </c>
    </row>
    <row r="28" spans="1:9" x14ac:dyDescent="0.3">
      <c r="A28" t="s">
        <v>142</v>
      </c>
      <c r="B28" t="s">
        <v>12</v>
      </c>
      <c r="C28" t="s">
        <v>12</v>
      </c>
      <c r="D28" t="s">
        <v>12</v>
      </c>
      <c r="E28" t="s">
        <v>12</v>
      </c>
      <c r="F28" s="5">
        <v>0</v>
      </c>
      <c r="G28" s="5">
        <v>0</v>
      </c>
      <c r="H28" s="5"/>
      <c r="I28" s="5"/>
    </row>
    <row r="29" spans="1:9" x14ac:dyDescent="0.3">
      <c r="A29" t="s">
        <v>143</v>
      </c>
      <c r="B29" t="s">
        <v>12</v>
      </c>
      <c r="C29" t="s">
        <v>12</v>
      </c>
      <c r="D29" t="s">
        <v>12</v>
      </c>
      <c r="E29" t="s">
        <v>12</v>
      </c>
      <c r="F29" s="5">
        <v>0</v>
      </c>
      <c r="G29" s="5">
        <v>0</v>
      </c>
      <c r="H29" s="5"/>
      <c r="I29" s="5"/>
    </row>
    <row r="30" spans="1:9" x14ac:dyDescent="0.3">
      <c r="A30" t="s">
        <v>144</v>
      </c>
      <c r="B30" t="s">
        <v>12</v>
      </c>
      <c r="C30" t="s">
        <v>12</v>
      </c>
      <c r="D30" t="s">
        <v>12</v>
      </c>
      <c r="E30" t="s">
        <v>12</v>
      </c>
      <c r="F30" s="5">
        <v>0</v>
      </c>
      <c r="G30" s="5">
        <v>0</v>
      </c>
      <c r="H30" s="5">
        <f>AVERAGE(G30:G32)</f>
        <v>0</v>
      </c>
      <c r="I30" s="5">
        <f>_xlfn.STDEV.S(G30:G32)</f>
        <v>0</v>
      </c>
    </row>
    <row r="31" spans="1:9" x14ac:dyDescent="0.3">
      <c r="A31" t="s">
        <v>145</v>
      </c>
      <c r="B31" t="s">
        <v>12</v>
      </c>
      <c r="C31" t="s">
        <v>12</v>
      </c>
      <c r="D31" t="s">
        <v>12</v>
      </c>
      <c r="E31" t="s">
        <v>12</v>
      </c>
      <c r="F31" s="5">
        <v>0</v>
      </c>
      <c r="G31" s="5">
        <v>0</v>
      </c>
      <c r="H31" s="5"/>
      <c r="I31" s="5"/>
    </row>
    <row r="32" spans="1:9" x14ac:dyDescent="0.3">
      <c r="A32" t="s">
        <v>146</v>
      </c>
      <c r="B32" t="s">
        <v>12</v>
      </c>
      <c r="C32" t="s">
        <v>12</v>
      </c>
      <c r="D32" t="s">
        <v>12</v>
      </c>
      <c r="E32" t="s">
        <v>12</v>
      </c>
      <c r="F32" s="5">
        <v>0</v>
      </c>
      <c r="G32" s="5">
        <v>0</v>
      </c>
      <c r="H32" s="5"/>
      <c r="I32" s="5"/>
    </row>
    <row r="33" spans="1:9" x14ac:dyDescent="0.3">
      <c r="A33" t="s">
        <v>104</v>
      </c>
      <c r="B33" t="s">
        <v>12</v>
      </c>
      <c r="C33" t="s">
        <v>12</v>
      </c>
      <c r="D33" t="s">
        <v>12</v>
      </c>
      <c r="E33" t="s">
        <v>12</v>
      </c>
      <c r="F33" s="5">
        <v>0</v>
      </c>
      <c r="G33" s="5">
        <v>0</v>
      </c>
      <c r="H33" s="5">
        <f>AVERAGE(G33:G35)</f>
        <v>0</v>
      </c>
      <c r="I33" s="5">
        <f>_xlfn.STDEV.S(G33:G35)</f>
        <v>0</v>
      </c>
    </row>
    <row r="34" spans="1:9" x14ac:dyDescent="0.3">
      <c r="A34" t="s">
        <v>147</v>
      </c>
      <c r="B34" t="s">
        <v>12</v>
      </c>
      <c r="C34" t="s">
        <v>12</v>
      </c>
      <c r="D34" t="s">
        <v>12</v>
      </c>
      <c r="E34" t="s">
        <v>12</v>
      </c>
      <c r="F34" s="5">
        <v>0</v>
      </c>
      <c r="G34" s="5">
        <v>0</v>
      </c>
      <c r="H34" s="5"/>
      <c r="I34" s="5"/>
    </row>
    <row r="35" spans="1:9" x14ac:dyDescent="0.3">
      <c r="A35" t="s">
        <v>148</v>
      </c>
      <c r="B35" t="s">
        <v>12</v>
      </c>
      <c r="C35" t="s">
        <v>12</v>
      </c>
      <c r="D35" t="s">
        <v>12</v>
      </c>
      <c r="E35" t="s">
        <v>12</v>
      </c>
      <c r="F35" s="5">
        <v>0</v>
      </c>
      <c r="G35" s="5">
        <v>0</v>
      </c>
      <c r="H35" s="5"/>
      <c r="I35" s="5"/>
    </row>
    <row r="36" spans="1:9" x14ac:dyDescent="0.3">
      <c r="A36" t="s">
        <v>149</v>
      </c>
      <c r="B36" t="s">
        <v>12</v>
      </c>
      <c r="C36" t="s">
        <v>12</v>
      </c>
      <c r="D36" t="s">
        <v>12</v>
      </c>
      <c r="E36" t="s">
        <v>12</v>
      </c>
      <c r="F36" s="5">
        <v>0</v>
      </c>
      <c r="G36" s="5">
        <v>0</v>
      </c>
      <c r="H36" s="5">
        <f>AVERAGE(G36:G38)</f>
        <v>0</v>
      </c>
      <c r="I36" s="5">
        <f>_xlfn.STDEV.S(G36:G38)</f>
        <v>0</v>
      </c>
    </row>
    <row r="37" spans="1:9" x14ac:dyDescent="0.3">
      <c r="A37" t="s">
        <v>150</v>
      </c>
      <c r="B37" t="s">
        <v>12</v>
      </c>
      <c r="C37" t="s">
        <v>12</v>
      </c>
      <c r="D37" t="s">
        <v>12</v>
      </c>
      <c r="E37" t="s">
        <v>12</v>
      </c>
      <c r="F37" s="5">
        <v>0</v>
      </c>
      <c r="G37" s="5">
        <v>0</v>
      </c>
      <c r="H37" s="5"/>
      <c r="I37" s="5"/>
    </row>
    <row r="38" spans="1:9" x14ac:dyDescent="0.3">
      <c r="A38" t="s">
        <v>151</v>
      </c>
      <c r="B38" t="s">
        <v>12</v>
      </c>
      <c r="C38" t="s">
        <v>12</v>
      </c>
      <c r="D38" t="s">
        <v>12</v>
      </c>
      <c r="E38" t="s">
        <v>12</v>
      </c>
      <c r="F38" s="5">
        <v>0</v>
      </c>
      <c r="G38" s="5">
        <v>0</v>
      </c>
      <c r="H38" s="5"/>
      <c r="I38" s="5"/>
    </row>
    <row r="39" spans="1:9" x14ac:dyDescent="0.3">
      <c r="A39" t="s">
        <v>105</v>
      </c>
      <c r="B39" t="s">
        <v>12</v>
      </c>
      <c r="C39" t="s">
        <v>12</v>
      </c>
      <c r="D39" t="s">
        <v>12</v>
      </c>
      <c r="E39" t="s">
        <v>12</v>
      </c>
      <c r="F39" s="5">
        <v>0</v>
      </c>
      <c r="G39" s="5">
        <v>0</v>
      </c>
      <c r="H39" s="5">
        <f>AVERAGE(G39:G41)</f>
        <v>0</v>
      </c>
      <c r="I39" s="5">
        <f>_xlfn.STDEV.S(G39:G41)</f>
        <v>0</v>
      </c>
    </row>
    <row r="40" spans="1:9" x14ac:dyDescent="0.3">
      <c r="A40" t="s">
        <v>152</v>
      </c>
      <c r="B40" t="s">
        <v>12</v>
      </c>
      <c r="C40" t="s">
        <v>12</v>
      </c>
      <c r="D40" t="s">
        <v>12</v>
      </c>
      <c r="E40" t="s">
        <v>12</v>
      </c>
      <c r="F40" s="5">
        <v>0</v>
      </c>
      <c r="G40" s="5">
        <v>0</v>
      </c>
      <c r="H40" s="5"/>
      <c r="I40" s="5"/>
    </row>
    <row r="41" spans="1:9" x14ac:dyDescent="0.3">
      <c r="A41" t="s">
        <v>153</v>
      </c>
      <c r="B41" t="s">
        <v>12</v>
      </c>
      <c r="C41" t="s">
        <v>12</v>
      </c>
      <c r="D41" t="s">
        <v>12</v>
      </c>
      <c r="E41" t="s">
        <v>12</v>
      </c>
      <c r="F41" s="5">
        <v>0</v>
      </c>
      <c r="G41" s="5">
        <v>0</v>
      </c>
      <c r="H41" s="5"/>
      <c r="I41" s="5"/>
    </row>
    <row r="42" spans="1:9" x14ac:dyDescent="0.3">
      <c r="A42" t="s">
        <v>154</v>
      </c>
      <c r="B42" t="s">
        <v>12</v>
      </c>
      <c r="C42" t="s">
        <v>12</v>
      </c>
      <c r="D42" t="s">
        <v>12</v>
      </c>
      <c r="E42" t="s">
        <v>12</v>
      </c>
      <c r="F42" s="5">
        <v>0</v>
      </c>
      <c r="G42" s="5">
        <v>0</v>
      </c>
      <c r="H42" s="5">
        <f>AVERAGE(G42:G44)</f>
        <v>0</v>
      </c>
      <c r="I42" s="5">
        <f>_xlfn.STDEV.S(G42:G44)</f>
        <v>0</v>
      </c>
    </row>
    <row r="43" spans="1:9" x14ac:dyDescent="0.3">
      <c r="A43" t="s">
        <v>155</v>
      </c>
      <c r="B43" t="s">
        <v>12</v>
      </c>
      <c r="C43" t="s">
        <v>12</v>
      </c>
      <c r="D43" t="s">
        <v>12</v>
      </c>
      <c r="E43" t="s">
        <v>12</v>
      </c>
      <c r="F43" s="5">
        <v>0</v>
      </c>
      <c r="G43" s="5">
        <v>0</v>
      </c>
      <c r="H43" s="5"/>
      <c r="I43" s="5"/>
    </row>
    <row r="44" spans="1:9" x14ac:dyDescent="0.3">
      <c r="A44" t="s">
        <v>156</v>
      </c>
      <c r="B44" t="s">
        <v>12</v>
      </c>
      <c r="C44" t="s">
        <v>12</v>
      </c>
      <c r="D44" t="s">
        <v>12</v>
      </c>
      <c r="E44" t="s">
        <v>12</v>
      </c>
      <c r="F44" s="5">
        <v>0</v>
      </c>
      <c r="G44" s="5">
        <v>0</v>
      </c>
      <c r="H44" s="5"/>
      <c r="I44" s="5"/>
    </row>
    <row r="45" spans="1:9" x14ac:dyDescent="0.3">
      <c r="A45" t="s">
        <v>106</v>
      </c>
      <c r="B45" t="s">
        <v>12</v>
      </c>
      <c r="C45" t="s">
        <v>12</v>
      </c>
      <c r="D45" t="s">
        <v>12</v>
      </c>
      <c r="E45" t="s">
        <v>12</v>
      </c>
      <c r="F45" s="5">
        <v>0</v>
      </c>
      <c r="G45" s="5">
        <v>0</v>
      </c>
      <c r="H45" s="5">
        <f>AVERAGE(G45:G47)</f>
        <v>0</v>
      </c>
      <c r="I45" s="5">
        <f>_xlfn.STDEV.S(G45:G47)</f>
        <v>0</v>
      </c>
    </row>
    <row r="46" spans="1:9" x14ac:dyDescent="0.3">
      <c r="A46" t="s">
        <v>157</v>
      </c>
      <c r="B46" t="s">
        <v>12</v>
      </c>
      <c r="C46" t="s">
        <v>12</v>
      </c>
      <c r="D46" t="s">
        <v>12</v>
      </c>
      <c r="E46" t="s">
        <v>12</v>
      </c>
      <c r="F46" s="5">
        <v>0</v>
      </c>
      <c r="G46" s="5">
        <v>0</v>
      </c>
      <c r="H46" s="5"/>
      <c r="I46" s="5"/>
    </row>
    <row r="47" spans="1:9" x14ac:dyDescent="0.3">
      <c r="A47" t="s">
        <v>158</v>
      </c>
      <c r="B47" t="s">
        <v>12</v>
      </c>
      <c r="C47" t="s">
        <v>12</v>
      </c>
      <c r="D47" t="s">
        <v>12</v>
      </c>
      <c r="E47" t="s">
        <v>12</v>
      </c>
      <c r="F47" s="5">
        <v>0</v>
      </c>
      <c r="G47" s="5">
        <v>0</v>
      </c>
      <c r="H47" s="5"/>
      <c r="I47" s="5"/>
    </row>
    <row r="48" spans="1:9" x14ac:dyDescent="0.3">
      <c r="A48" t="s">
        <v>72</v>
      </c>
      <c r="B48" t="s">
        <v>12</v>
      </c>
      <c r="C48" t="s">
        <v>12</v>
      </c>
      <c r="D48" t="s">
        <v>12</v>
      </c>
      <c r="E48" t="s">
        <v>12</v>
      </c>
      <c r="F48" s="5">
        <v>0</v>
      </c>
      <c r="G48" s="5">
        <v>0</v>
      </c>
      <c r="H48" s="5">
        <f>AVERAGE(G48:G50)</f>
        <v>0</v>
      </c>
      <c r="I48" s="5">
        <f>_xlfn.STDEV.S(G48:G50)</f>
        <v>0</v>
      </c>
    </row>
    <row r="49" spans="1:9" x14ac:dyDescent="0.3">
      <c r="A49" t="s">
        <v>73</v>
      </c>
      <c r="B49" t="s">
        <v>12</v>
      </c>
      <c r="C49" t="s">
        <v>12</v>
      </c>
      <c r="D49" t="s">
        <v>12</v>
      </c>
      <c r="E49" t="s">
        <v>12</v>
      </c>
      <c r="F49" s="5">
        <v>0</v>
      </c>
      <c r="G49" s="5">
        <v>0</v>
      </c>
      <c r="H49" s="5"/>
      <c r="I49" s="5"/>
    </row>
    <row r="50" spans="1:9" x14ac:dyDescent="0.3">
      <c r="A50" t="s">
        <v>74</v>
      </c>
      <c r="B50" t="s">
        <v>12</v>
      </c>
      <c r="C50" t="s">
        <v>12</v>
      </c>
      <c r="D50" t="s">
        <v>12</v>
      </c>
      <c r="E50" t="s">
        <v>12</v>
      </c>
      <c r="F50" s="5">
        <v>0</v>
      </c>
      <c r="G50" s="5">
        <v>0</v>
      </c>
      <c r="H50" s="5"/>
      <c r="I50" s="5"/>
    </row>
    <row r="51" spans="1:9" x14ac:dyDescent="0.3">
      <c r="A51" t="s">
        <v>107</v>
      </c>
      <c r="B51" t="s">
        <v>12</v>
      </c>
      <c r="C51" t="s">
        <v>12</v>
      </c>
      <c r="D51" t="s">
        <v>12</v>
      </c>
      <c r="E51" t="s">
        <v>12</v>
      </c>
      <c r="F51" s="5">
        <v>0</v>
      </c>
      <c r="G51" s="5">
        <v>0</v>
      </c>
      <c r="H51" s="5">
        <f>AVERAGE(G51:G53)</f>
        <v>0</v>
      </c>
      <c r="I51" s="5">
        <f>_xlfn.STDEV.S(G51:G53)</f>
        <v>0</v>
      </c>
    </row>
    <row r="52" spans="1:9" x14ac:dyDescent="0.3">
      <c r="A52" t="s">
        <v>159</v>
      </c>
      <c r="B52" t="s">
        <v>12</v>
      </c>
      <c r="C52" t="s">
        <v>12</v>
      </c>
      <c r="D52" t="s">
        <v>12</v>
      </c>
      <c r="E52" t="s">
        <v>12</v>
      </c>
      <c r="F52" s="5">
        <v>0</v>
      </c>
      <c r="G52" s="5">
        <v>0</v>
      </c>
      <c r="H52" s="5"/>
      <c r="I52" s="5"/>
    </row>
    <row r="53" spans="1:9" x14ac:dyDescent="0.3">
      <c r="A53" t="s">
        <v>160</v>
      </c>
      <c r="B53" t="s">
        <v>12</v>
      </c>
      <c r="C53" t="s">
        <v>12</v>
      </c>
      <c r="D53" t="s">
        <v>12</v>
      </c>
      <c r="E53" t="s">
        <v>12</v>
      </c>
      <c r="F53" s="5">
        <v>0</v>
      </c>
      <c r="G53" s="5">
        <v>0</v>
      </c>
      <c r="H53" s="5"/>
      <c r="I53" s="5"/>
    </row>
    <row r="54" spans="1:9" x14ac:dyDescent="0.3">
      <c r="A54" t="s">
        <v>161</v>
      </c>
      <c r="B54" t="s">
        <v>12</v>
      </c>
      <c r="C54" t="s">
        <v>12</v>
      </c>
      <c r="D54" t="s">
        <v>12</v>
      </c>
      <c r="E54" t="s">
        <v>12</v>
      </c>
      <c r="F54" s="5">
        <v>0</v>
      </c>
      <c r="G54" s="5">
        <v>0</v>
      </c>
      <c r="H54" s="5">
        <f>AVERAGE(G54:G56)</f>
        <v>0</v>
      </c>
      <c r="I54" s="5">
        <f>_xlfn.STDEV.S(G54:G56)</f>
        <v>0</v>
      </c>
    </row>
    <row r="55" spans="1:9" x14ac:dyDescent="0.3">
      <c r="A55" t="s">
        <v>162</v>
      </c>
      <c r="B55" t="s">
        <v>12</v>
      </c>
      <c r="C55" t="s">
        <v>12</v>
      </c>
      <c r="D55" t="s">
        <v>12</v>
      </c>
      <c r="E55" t="s">
        <v>12</v>
      </c>
      <c r="F55" s="5">
        <v>0</v>
      </c>
      <c r="G55" s="5">
        <v>0</v>
      </c>
      <c r="H55" s="5"/>
      <c r="I55" s="5"/>
    </row>
    <row r="56" spans="1:9" x14ac:dyDescent="0.3">
      <c r="A56" t="s">
        <v>163</v>
      </c>
      <c r="B56" t="s">
        <v>12</v>
      </c>
      <c r="C56" t="s">
        <v>12</v>
      </c>
      <c r="D56" t="s">
        <v>12</v>
      </c>
      <c r="E56" t="s">
        <v>12</v>
      </c>
      <c r="F56" s="5">
        <v>0</v>
      </c>
      <c r="G56" s="5">
        <v>0</v>
      </c>
      <c r="H56" s="5"/>
      <c r="I56" s="5"/>
    </row>
    <row r="57" spans="1:9" x14ac:dyDescent="0.3">
      <c r="A57" t="s">
        <v>108</v>
      </c>
      <c r="B57" t="s">
        <v>12</v>
      </c>
      <c r="C57" t="s">
        <v>12</v>
      </c>
      <c r="D57" t="s">
        <v>12</v>
      </c>
      <c r="E57" t="s">
        <v>12</v>
      </c>
      <c r="F57" s="5">
        <v>0</v>
      </c>
      <c r="G57" s="5">
        <v>0</v>
      </c>
      <c r="H57" s="5">
        <f>AVERAGE(G57:G59)</f>
        <v>0</v>
      </c>
      <c r="I57" s="5">
        <f>_xlfn.STDEV.S(G57:G59)</f>
        <v>0</v>
      </c>
    </row>
    <row r="58" spans="1:9" x14ac:dyDescent="0.3">
      <c r="A58" t="s">
        <v>164</v>
      </c>
      <c r="B58" t="s">
        <v>12</v>
      </c>
      <c r="C58" t="s">
        <v>12</v>
      </c>
      <c r="D58" t="s">
        <v>12</v>
      </c>
      <c r="E58" t="s">
        <v>12</v>
      </c>
      <c r="F58" s="5">
        <v>0</v>
      </c>
      <c r="G58" s="5">
        <v>0</v>
      </c>
      <c r="H58" s="5"/>
      <c r="I58" s="5"/>
    </row>
    <row r="59" spans="1:9" x14ac:dyDescent="0.3">
      <c r="A59" t="s">
        <v>165</v>
      </c>
      <c r="B59" t="s">
        <v>12</v>
      </c>
      <c r="C59" t="s">
        <v>12</v>
      </c>
      <c r="D59" t="s">
        <v>12</v>
      </c>
      <c r="E59" t="s">
        <v>12</v>
      </c>
      <c r="F59" s="5">
        <v>0</v>
      </c>
      <c r="G59" s="5">
        <v>0</v>
      </c>
      <c r="H59" s="5"/>
      <c r="I59" s="5"/>
    </row>
    <row r="60" spans="1:9" x14ac:dyDescent="0.3">
      <c r="A60" t="s">
        <v>78</v>
      </c>
      <c r="B60" t="s">
        <v>12</v>
      </c>
      <c r="C60" t="s">
        <v>12</v>
      </c>
      <c r="D60" t="s">
        <v>12</v>
      </c>
      <c r="E60" t="s">
        <v>12</v>
      </c>
      <c r="F60" s="5">
        <v>0</v>
      </c>
      <c r="G60" s="5">
        <v>0</v>
      </c>
      <c r="H60" s="5">
        <f>AVERAGE(G60:G62)</f>
        <v>0</v>
      </c>
      <c r="I60" s="5">
        <f>_xlfn.STDEV.S(G60:G62)</f>
        <v>0</v>
      </c>
    </row>
    <row r="61" spans="1:9" x14ac:dyDescent="0.3">
      <c r="A61" t="s">
        <v>79</v>
      </c>
      <c r="B61" t="s">
        <v>12</v>
      </c>
      <c r="C61" t="s">
        <v>12</v>
      </c>
      <c r="D61" t="s">
        <v>12</v>
      </c>
      <c r="E61" t="s">
        <v>12</v>
      </c>
      <c r="F61" s="5">
        <v>0</v>
      </c>
      <c r="G61" s="5">
        <v>0</v>
      </c>
      <c r="H61" s="5"/>
      <c r="I61" s="5"/>
    </row>
    <row r="62" spans="1:9" x14ac:dyDescent="0.3">
      <c r="A62" t="s">
        <v>80</v>
      </c>
      <c r="B62" t="s">
        <v>12</v>
      </c>
      <c r="C62" t="s">
        <v>12</v>
      </c>
      <c r="D62" t="s">
        <v>12</v>
      </c>
      <c r="E62" t="s">
        <v>12</v>
      </c>
      <c r="F62" s="5">
        <v>0</v>
      </c>
      <c r="G62" s="5">
        <v>0</v>
      </c>
      <c r="H62" s="5"/>
      <c r="I62" s="5"/>
    </row>
    <row r="63" spans="1:9" x14ac:dyDescent="0.3">
      <c r="A63" t="s">
        <v>109</v>
      </c>
      <c r="B63" t="s">
        <v>12</v>
      </c>
      <c r="C63" t="s">
        <v>12</v>
      </c>
      <c r="D63" t="s">
        <v>12</v>
      </c>
      <c r="E63" t="s">
        <v>12</v>
      </c>
      <c r="F63" s="5">
        <v>0</v>
      </c>
      <c r="G63" s="5">
        <v>0</v>
      </c>
      <c r="H63" s="5">
        <f>AVERAGE(G63:G65)</f>
        <v>0</v>
      </c>
      <c r="I63" s="5">
        <f>_xlfn.STDEV.S(G63:G65)</f>
        <v>0</v>
      </c>
    </row>
    <row r="64" spans="1:9" x14ac:dyDescent="0.3">
      <c r="A64" t="s">
        <v>166</v>
      </c>
      <c r="B64" t="s">
        <v>12</v>
      </c>
      <c r="C64" t="s">
        <v>12</v>
      </c>
      <c r="D64" t="s">
        <v>12</v>
      </c>
      <c r="E64" t="s">
        <v>12</v>
      </c>
      <c r="F64" s="5">
        <v>0</v>
      </c>
      <c r="G64" s="5">
        <v>0</v>
      </c>
      <c r="H64" s="5"/>
      <c r="I64" s="5"/>
    </row>
    <row r="65" spans="1:9" x14ac:dyDescent="0.3">
      <c r="A65" t="s">
        <v>167</v>
      </c>
      <c r="B65" t="s">
        <v>12</v>
      </c>
      <c r="C65" t="s">
        <v>12</v>
      </c>
      <c r="D65" t="s">
        <v>12</v>
      </c>
      <c r="E65" t="s">
        <v>12</v>
      </c>
      <c r="F65" s="5">
        <v>0</v>
      </c>
      <c r="G65" s="5">
        <v>0</v>
      </c>
      <c r="H65" s="5"/>
      <c r="I65" s="5"/>
    </row>
    <row r="66" spans="1:9" x14ac:dyDescent="0.3">
      <c r="A66" t="s">
        <v>168</v>
      </c>
      <c r="B66" t="s">
        <v>12</v>
      </c>
      <c r="C66" t="s">
        <v>12</v>
      </c>
      <c r="D66" t="s">
        <v>12</v>
      </c>
      <c r="E66" t="s">
        <v>12</v>
      </c>
      <c r="F66" s="5">
        <v>0</v>
      </c>
      <c r="G66" s="5">
        <v>0</v>
      </c>
      <c r="H66" s="5">
        <f>AVERAGE(G66:G68)</f>
        <v>0</v>
      </c>
      <c r="I66" s="5">
        <f>_xlfn.STDEV.S(G66:G68)</f>
        <v>0</v>
      </c>
    </row>
    <row r="67" spans="1:9" x14ac:dyDescent="0.3">
      <c r="A67" t="s">
        <v>169</v>
      </c>
      <c r="B67" t="s">
        <v>12</v>
      </c>
      <c r="C67" t="s">
        <v>12</v>
      </c>
      <c r="D67" t="s">
        <v>12</v>
      </c>
      <c r="E67" t="s">
        <v>12</v>
      </c>
      <c r="F67" s="5">
        <v>0</v>
      </c>
      <c r="G67" s="5">
        <v>0</v>
      </c>
      <c r="H67" s="5"/>
      <c r="I67" s="5"/>
    </row>
    <row r="68" spans="1:9" x14ac:dyDescent="0.3">
      <c r="A68" t="s">
        <v>170</v>
      </c>
      <c r="B68" t="s">
        <v>12</v>
      </c>
      <c r="C68" t="s">
        <v>12</v>
      </c>
      <c r="D68" t="s">
        <v>12</v>
      </c>
      <c r="E68" t="s">
        <v>12</v>
      </c>
      <c r="F68" s="5">
        <v>0</v>
      </c>
      <c r="G68" s="5">
        <v>0</v>
      </c>
      <c r="H68" s="5"/>
      <c r="I68" s="5"/>
    </row>
    <row r="69" spans="1:9" x14ac:dyDescent="0.3">
      <c r="A69" t="s">
        <v>110</v>
      </c>
      <c r="B69" t="s">
        <v>12</v>
      </c>
      <c r="C69" t="s">
        <v>12</v>
      </c>
      <c r="D69" t="s">
        <v>12</v>
      </c>
      <c r="E69" t="s">
        <v>12</v>
      </c>
      <c r="F69" s="5">
        <v>0</v>
      </c>
      <c r="G69" s="5">
        <v>0</v>
      </c>
      <c r="H69" s="5">
        <f>AVERAGE(G69:G71)</f>
        <v>0</v>
      </c>
      <c r="I69" s="5">
        <f>_xlfn.STDEV.S(G69:G71)</f>
        <v>0</v>
      </c>
    </row>
    <row r="70" spans="1:9" x14ac:dyDescent="0.3">
      <c r="A70" t="s">
        <v>171</v>
      </c>
      <c r="B70" t="s">
        <v>12</v>
      </c>
      <c r="C70" t="s">
        <v>12</v>
      </c>
      <c r="D70" t="s">
        <v>12</v>
      </c>
      <c r="E70" t="s">
        <v>12</v>
      </c>
      <c r="F70" s="5">
        <v>0</v>
      </c>
      <c r="G70" s="5">
        <v>0</v>
      </c>
      <c r="H70" s="5"/>
      <c r="I70" s="5"/>
    </row>
    <row r="71" spans="1:9" x14ac:dyDescent="0.3">
      <c r="A71" t="s">
        <v>172</v>
      </c>
      <c r="B71" t="s">
        <v>12</v>
      </c>
      <c r="C71" t="s">
        <v>12</v>
      </c>
      <c r="D71" t="s">
        <v>12</v>
      </c>
      <c r="E71" t="s">
        <v>12</v>
      </c>
      <c r="F71" s="5">
        <v>0</v>
      </c>
      <c r="G71" s="5">
        <v>0</v>
      </c>
      <c r="H71" s="5"/>
      <c r="I71" s="5"/>
    </row>
    <row r="72" spans="1:9" x14ac:dyDescent="0.3">
      <c r="A72" t="s">
        <v>173</v>
      </c>
      <c r="B72" t="s">
        <v>12</v>
      </c>
      <c r="C72" t="s">
        <v>12</v>
      </c>
      <c r="D72" t="s">
        <v>12</v>
      </c>
      <c r="E72" t="s">
        <v>12</v>
      </c>
      <c r="F72" s="5">
        <v>0</v>
      </c>
      <c r="G72" s="5">
        <v>0</v>
      </c>
      <c r="H72" s="5">
        <f>AVERAGE(G72:G74)</f>
        <v>0</v>
      </c>
      <c r="I72" s="5">
        <f>_xlfn.STDEV.S(G72:G74)</f>
        <v>0</v>
      </c>
    </row>
    <row r="73" spans="1:9" x14ac:dyDescent="0.3">
      <c r="A73" t="s">
        <v>174</v>
      </c>
      <c r="B73" t="s">
        <v>12</v>
      </c>
      <c r="C73" t="s">
        <v>12</v>
      </c>
      <c r="D73" t="s">
        <v>12</v>
      </c>
      <c r="E73" t="s">
        <v>12</v>
      </c>
      <c r="F73" s="5">
        <v>0</v>
      </c>
      <c r="G73" s="5">
        <v>0</v>
      </c>
      <c r="H73" s="5"/>
      <c r="I73" s="5"/>
    </row>
    <row r="74" spans="1:9" x14ac:dyDescent="0.3">
      <c r="A74" t="s">
        <v>175</v>
      </c>
      <c r="B74" t="s">
        <v>12</v>
      </c>
      <c r="C74" t="s">
        <v>12</v>
      </c>
      <c r="D74" t="s">
        <v>12</v>
      </c>
      <c r="E74" t="s">
        <v>12</v>
      </c>
      <c r="F74" s="5">
        <v>0</v>
      </c>
      <c r="G74" s="5">
        <v>0</v>
      </c>
      <c r="H74" s="5"/>
      <c r="I74" s="5"/>
    </row>
    <row r="75" spans="1:9" x14ac:dyDescent="0.3">
      <c r="A75" t="s">
        <v>112</v>
      </c>
      <c r="B75" t="s">
        <v>12</v>
      </c>
      <c r="C75" t="s">
        <v>12</v>
      </c>
      <c r="D75" t="s">
        <v>12</v>
      </c>
      <c r="E75" t="s">
        <v>12</v>
      </c>
      <c r="F75" s="5">
        <v>0</v>
      </c>
      <c r="G75" s="5">
        <v>0</v>
      </c>
      <c r="H75" s="5">
        <f>AVERAGE(G75:G77)</f>
        <v>0</v>
      </c>
      <c r="I75" s="5">
        <f>_xlfn.STDEV.S(G75:G77)</f>
        <v>0</v>
      </c>
    </row>
    <row r="76" spans="1:9" x14ac:dyDescent="0.3">
      <c r="A76" t="s">
        <v>176</v>
      </c>
      <c r="B76" t="s">
        <v>12</v>
      </c>
      <c r="C76" t="s">
        <v>12</v>
      </c>
      <c r="D76" t="s">
        <v>12</v>
      </c>
      <c r="E76" t="s">
        <v>12</v>
      </c>
      <c r="F76" s="5">
        <v>0</v>
      </c>
      <c r="G76" s="5">
        <v>0</v>
      </c>
      <c r="H76" s="5"/>
      <c r="I76" s="5"/>
    </row>
    <row r="77" spans="1:9" x14ac:dyDescent="0.3">
      <c r="A77" t="s">
        <v>177</v>
      </c>
      <c r="B77" t="s">
        <v>12</v>
      </c>
      <c r="C77" t="s">
        <v>12</v>
      </c>
      <c r="D77" t="s">
        <v>12</v>
      </c>
      <c r="E77" t="s">
        <v>12</v>
      </c>
      <c r="F77" s="5">
        <v>0</v>
      </c>
      <c r="G77" s="5">
        <v>0</v>
      </c>
      <c r="H77" s="5"/>
      <c r="I77" s="5"/>
    </row>
    <row r="78" spans="1:9" x14ac:dyDescent="0.3">
      <c r="A78" t="s">
        <v>178</v>
      </c>
      <c r="B78" t="s">
        <v>12</v>
      </c>
      <c r="C78" t="s">
        <v>12</v>
      </c>
      <c r="D78" t="s">
        <v>12</v>
      </c>
      <c r="E78" t="s">
        <v>12</v>
      </c>
      <c r="F78" s="5">
        <v>0</v>
      </c>
      <c r="G78" s="5">
        <v>0</v>
      </c>
      <c r="H78" s="5">
        <f>AVERAGE(G78:G80)</f>
        <v>0</v>
      </c>
      <c r="I78" s="5">
        <f>_xlfn.STDEV.S(G78:G80)</f>
        <v>0</v>
      </c>
    </row>
    <row r="79" spans="1:9" x14ac:dyDescent="0.3">
      <c r="A79" t="s">
        <v>179</v>
      </c>
      <c r="B79" t="s">
        <v>12</v>
      </c>
      <c r="C79" t="s">
        <v>12</v>
      </c>
      <c r="D79" t="s">
        <v>12</v>
      </c>
      <c r="E79" t="s">
        <v>12</v>
      </c>
      <c r="F79" s="5">
        <v>0</v>
      </c>
      <c r="G79" s="5">
        <v>0</v>
      </c>
      <c r="H79" s="5"/>
      <c r="I79" s="5"/>
    </row>
    <row r="80" spans="1:9" x14ac:dyDescent="0.3">
      <c r="A80" t="s">
        <v>180</v>
      </c>
      <c r="B80" t="s">
        <v>12</v>
      </c>
      <c r="C80" t="s">
        <v>12</v>
      </c>
      <c r="D80" t="s">
        <v>12</v>
      </c>
      <c r="E80" t="s">
        <v>12</v>
      </c>
      <c r="F80" s="5">
        <v>0</v>
      </c>
      <c r="G80" s="5">
        <v>0</v>
      </c>
      <c r="H80" s="5"/>
      <c r="I80" s="5"/>
    </row>
    <row r="81" spans="1:9" x14ac:dyDescent="0.3">
      <c r="A81" t="s">
        <v>111</v>
      </c>
      <c r="B81" t="s">
        <v>12</v>
      </c>
      <c r="C81" t="s">
        <v>12</v>
      </c>
      <c r="D81" t="s">
        <v>12</v>
      </c>
      <c r="E81" t="s">
        <v>12</v>
      </c>
      <c r="F81" s="5">
        <v>0</v>
      </c>
      <c r="G81" s="5">
        <v>0</v>
      </c>
      <c r="H81" s="5">
        <f>AVERAGE(G81:G83)</f>
        <v>0</v>
      </c>
      <c r="I81" s="5">
        <f>_xlfn.STDEV.S(G81:G83)</f>
        <v>0</v>
      </c>
    </row>
    <row r="82" spans="1:9" x14ac:dyDescent="0.3">
      <c r="A82" t="s">
        <v>181</v>
      </c>
      <c r="B82" t="s">
        <v>12</v>
      </c>
      <c r="C82" t="s">
        <v>12</v>
      </c>
      <c r="D82" t="s">
        <v>12</v>
      </c>
      <c r="E82" t="s">
        <v>12</v>
      </c>
      <c r="F82" s="5">
        <v>0</v>
      </c>
      <c r="G82" s="5">
        <v>0</v>
      </c>
      <c r="H82" s="5"/>
      <c r="I82" s="5"/>
    </row>
    <row r="83" spans="1:9" x14ac:dyDescent="0.3">
      <c r="A83" t="s">
        <v>182</v>
      </c>
      <c r="B83" t="s">
        <v>12</v>
      </c>
      <c r="C83" t="s">
        <v>12</v>
      </c>
      <c r="D83" t="s">
        <v>12</v>
      </c>
      <c r="E83" t="s">
        <v>12</v>
      </c>
      <c r="F83" s="5">
        <v>0</v>
      </c>
      <c r="G83" s="5">
        <v>0</v>
      </c>
      <c r="H83" s="5"/>
      <c r="I83" s="5"/>
    </row>
    <row r="84" spans="1:9" x14ac:dyDescent="0.3">
      <c r="A84" t="s">
        <v>183</v>
      </c>
      <c r="B84" t="s">
        <v>12</v>
      </c>
      <c r="C84" t="s">
        <v>12</v>
      </c>
      <c r="D84" t="s">
        <v>12</v>
      </c>
      <c r="E84" t="s">
        <v>12</v>
      </c>
      <c r="F84" s="5">
        <v>0</v>
      </c>
      <c r="G84" s="5">
        <v>0</v>
      </c>
      <c r="H84" s="5">
        <f>AVERAGE(G84:G86)</f>
        <v>0</v>
      </c>
      <c r="I84" s="5">
        <f>_xlfn.STDEV.S(G84:G86)</f>
        <v>0</v>
      </c>
    </row>
    <row r="85" spans="1:9" x14ac:dyDescent="0.3">
      <c r="A85" t="s">
        <v>184</v>
      </c>
      <c r="B85" t="s">
        <v>12</v>
      </c>
      <c r="C85" t="s">
        <v>12</v>
      </c>
      <c r="D85" t="s">
        <v>12</v>
      </c>
      <c r="E85" t="s">
        <v>12</v>
      </c>
      <c r="F85" s="5">
        <v>0</v>
      </c>
      <c r="G85" s="5">
        <v>0</v>
      </c>
      <c r="H85" s="5"/>
      <c r="I85" s="5"/>
    </row>
    <row r="86" spans="1:9" x14ac:dyDescent="0.3">
      <c r="A86" t="s">
        <v>185</v>
      </c>
      <c r="B86" t="s">
        <v>12</v>
      </c>
      <c r="C86" t="s">
        <v>12</v>
      </c>
      <c r="D86" t="s">
        <v>12</v>
      </c>
      <c r="E86" t="s">
        <v>12</v>
      </c>
      <c r="F86" s="5">
        <v>0</v>
      </c>
      <c r="G86" s="5">
        <v>0</v>
      </c>
      <c r="H86" s="5"/>
      <c r="I86" s="5"/>
    </row>
    <row r="87" spans="1:9" x14ac:dyDescent="0.3">
      <c r="A87" t="s">
        <v>113</v>
      </c>
      <c r="B87" t="s">
        <v>12</v>
      </c>
      <c r="C87" t="s">
        <v>12</v>
      </c>
      <c r="D87" t="s">
        <v>12</v>
      </c>
      <c r="E87" t="s">
        <v>12</v>
      </c>
      <c r="F87" s="5">
        <v>0</v>
      </c>
      <c r="G87" s="5">
        <v>0</v>
      </c>
      <c r="H87" s="5">
        <f>AVERAGE(G87:G89)</f>
        <v>0</v>
      </c>
      <c r="I87" s="5">
        <f>_xlfn.STDEV.S(G87:G89)</f>
        <v>0</v>
      </c>
    </row>
    <row r="88" spans="1:9" x14ac:dyDescent="0.3">
      <c r="A88" t="s">
        <v>186</v>
      </c>
      <c r="B88" t="s">
        <v>12</v>
      </c>
      <c r="C88" t="s">
        <v>12</v>
      </c>
      <c r="D88" t="s">
        <v>12</v>
      </c>
      <c r="E88" t="s">
        <v>12</v>
      </c>
      <c r="F88" s="5">
        <v>0</v>
      </c>
      <c r="G88" s="5">
        <v>0</v>
      </c>
      <c r="H88" s="5"/>
      <c r="I88" s="5"/>
    </row>
    <row r="89" spans="1:9" x14ac:dyDescent="0.3">
      <c r="A89" t="s">
        <v>187</v>
      </c>
      <c r="B89" t="s">
        <v>12</v>
      </c>
      <c r="C89" t="s">
        <v>12</v>
      </c>
      <c r="D89" t="s">
        <v>12</v>
      </c>
      <c r="E89" t="s">
        <v>12</v>
      </c>
      <c r="F89" s="5">
        <v>0</v>
      </c>
      <c r="G89" s="5">
        <v>0</v>
      </c>
      <c r="H89" s="5"/>
      <c r="I89" s="5"/>
    </row>
    <row r="90" spans="1:9" x14ac:dyDescent="0.3">
      <c r="A90" t="s">
        <v>188</v>
      </c>
      <c r="B90" t="s">
        <v>12</v>
      </c>
      <c r="C90" t="s">
        <v>12</v>
      </c>
      <c r="D90" t="s">
        <v>12</v>
      </c>
      <c r="E90" t="s">
        <v>12</v>
      </c>
      <c r="F90" s="5">
        <v>0</v>
      </c>
      <c r="G90" s="5">
        <v>0</v>
      </c>
      <c r="H90" s="5">
        <f>AVERAGE(G90:G92)</f>
        <v>0</v>
      </c>
      <c r="I90" s="5">
        <f>_xlfn.STDEV.S(G90:G92)</f>
        <v>0</v>
      </c>
    </row>
    <row r="91" spans="1:9" x14ac:dyDescent="0.3">
      <c r="A91" t="s">
        <v>189</v>
      </c>
      <c r="B91" t="s">
        <v>12</v>
      </c>
      <c r="C91" t="s">
        <v>12</v>
      </c>
      <c r="D91" t="s">
        <v>12</v>
      </c>
      <c r="E91" t="s">
        <v>12</v>
      </c>
      <c r="F91" s="5">
        <v>0</v>
      </c>
      <c r="G91" s="5">
        <v>0</v>
      </c>
      <c r="H91" s="5"/>
      <c r="I91" s="5"/>
    </row>
    <row r="92" spans="1:9" x14ac:dyDescent="0.3">
      <c r="A92" t="s">
        <v>190</v>
      </c>
      <c r="B92" t="s">
        <v>12</v>
      </c>
      <c r="C92" t="s">
        <v>12</v>
      </c>
      <c r="D92" t="s">
        <v>12</v>
      </c>
      <c r="E92" t="s">
        <v>12</v>
      </c>
      <c r="F92" s="5">
        <v>0</v>
      </c>
      <c r="G92" s="5">
        <v>0</v>
      </c>
      <c r="H92" s="5"/>
      <c r="I92" s="5"/>
    </row>
    <row r="93" spans="1:9" x14ac:dyDescent="0.3">
      <c r="A93" t="s">
        <v>114</v>
      </c>
      <c r="B93" t="s">
        <v>12</v>
      </c>
      <c r="C93" t="s">
        <v>12</v>
      </c>
      <c r="D93" t="s">
        <v>12</v>
      </c>
      <c r="E93" t="s">
        <v>12</v>
      </c>
      <c r="F93" s="5">
        <v>0</v>
      </c>
      <c r="G93" s="5">
        <v>0</v>
      </c>
      <c r="H93" s="5">
        <f>AVERAGE(G93:G95)</f>
        <v>0</v>
      </c>
      <c r="I93" s="5">
        <f>_xlfn.STDEV.S(G93:G95)</f>
        <v>0</v>
      </c>
    </row>
    <row r="94" spans="1:9" x14ac:dyDescent="0.3">
      <c r="A94" t="s">
        <v>191</v>
      </c>
      <c r="B94" t="s">
        <v>12</v>
      </c>
      <c r="C94" t="s">
        <v>12</v>
      </c>
      <c r="D94" t="s">
        <v>12</v>
      </c>
      <c r="E94" t="s">
        <v>12</v>
      </c>
      <c r="F94" s="5">
        <v>0</v>
      </c>
      <c r="G94" s="5">
        <v>0</v>
      </c>
      <c r="H94" s="5"/>
      <c r="I94" s="5"/>
    </row>
    <row r="95" spans="1:9" x14ac:dyDescent="0.3">
      <c r="A95" t="s">
        <v>192</v>
      </c>
      <c r="B95" t="s">
        <v>12</v>
      </c>
      <c r="C95" t="s">
        <v>12</v>
      </c>
      <c r="D95" t="s">
        <v>12</v>
      </c>
      <c r="E95" t="s">
        <v>12</v>
      </c>
      <c r="F95" s="5">
        <v>0</v>
      </c>
      <c r="G95" s="5">
        <v>0</v>
      </c>
      <c r="H95" s="5"/>
      <c r="I95" s="5"/>
    </row>
    <row r="96" spans="1:9" x14ac:dyDescent="0.3">
      <c r="A96" t="s">
        <v>84</v>
      </c>
      <c r="B96" t="s">
        <v>12</v>
      </c>
      <c r="C96" t="s">
        <v>12</v>
      </c>
      <c r="D96" t="s">
        <v>12</v>
      </c>
      <c r="E96" t="s">
        <v>12</v>
      </c>
      <c r="F96" s="5">
        <v>0</v>
      </c>
      <c r="G96" s="5">
        <v>0</v>
      </c>
      <c r="H96" s="5">
        <f>AVERAGE(G96:G98)</f>
        <v>0</v>
      </c>
      <c r="I96" s="5">
        <f>_xlfn.STDEV.S(G96:G98)</f>
        <v>0</v>
      </c>
    </row>
    <row r="97" spans="1:9" x14ac:dyDescent="0.3">
      <c r="A97" t="s">
        <v>85</v>
      </c>
      <c r="B97" t="s">
        <v>12</v>
      </c>
      <c r="C97" t="s">
        <v>12</v>
      </c>
      <c r="D97" t="s">
        <v>12</v>
      </c>
      <c r="E97" t="s">
        <v>12</v>
      </c>
      <c r="F97" s="5">
        <v>0</v>
      </c>
      <c r="G97" s="5">
        <v>0</v>
      </c>
      <c r="H97" s="5"/>
      <c r="I97" s="5"/>
    </row>
    <row r="98" spans="1:9" x14ac:dyDescent="0.3">
      <c r="A98" t="s">
        <v>86</v>
      </c>
      <c r="B98" t="s">
        <v>12</v>
      </c>
      <c r="C98" t="s">
        <v>12</v>
      </c>
      <c r="D98" t="s">
        <v>12</v>
      </c>
      <c r="E98" t="s">
        <v>12</v>
      </c>
      <c r="F98" s="5">
        <v>0</v>
      </c>
      <c r="G98" s="5">
        <v>0</v>
      </c>
      <c r="H98" s="5"/>
      <c r="I98" s="5"/>
    </row>
    <row r="99" spans="1:9" x14ac:dyDescent="0.3">
      <c r="A99" t="s">
        <v>115</v>
      </c>
      <c r="B99" t="s">
        <v>12</v>
      </c>
      <c r="C99" t="s">
        <v>12</v>
      </c>
      <c r="D99" t="s">
        <v>12</v>
      </c>
      <c r="E99" t="s">
        <v>12</v>
      </c>
      <c r="F99" s="5">
        <v>0</v>
      </c>
      <c r="G99" s="5">
        <v>0</v>
      </c>
      <c r="H99" s="5">
        <f>AVERAGE(G99:G101)</f>
        <v>0</v>
      </c>
      <c r="I99" s="5">
        <f>_xlfn.STDEV.S(G99:G101)</f>
        <v>0</v>
      </c>
    </row>
    <row r="100" spans="1:9" x14ac:dyDescent="0.3">
      <c r="A100" t="s">
        <v>193</v>
      </c>
      <c r="B100" t="s">
        <v>12</v>
      </c>
      <c r="C100" t="s">
        <v>12</v>
      </c>
      <c r="D100" t="s">
        <v>12</v>
      </c>
      <c r="E100" t="s">
        <v>12</v>
      </c>
      <c r="F100" s="5">
        <v>0</v>
      </c>
      <c r="G100" s="5">
        <v>0</v>
      </c>
      <c r="H100" s="5"/>
      <c r="I100" s="5"/>
    </row>
    <row r="101" spans="1:9" x14ac:dyDescent="0.3">
      <c r="A101" t="s">
        <v>194</v>
      </c>
      <c r="B101" t="s">
        <v>12</v>
      </c>
      <c r="C101" t="s">
        <v>12</v>
      </c>
      <c r="D101" t="s">
        <v>12</v>
      </c>
      <c r="E101" t="s">
        <v>12</v>
      </c>
      <c r="F101" s="5">
        <v>0</v>
      </c>
      <c r="G101" s="5">
        <v>0</v>
      </c>
      <c r="H101" s="5"/>
      <c r="I101" s="5"/>
    </row>
    <row r="102" spans="1:9" x14ac:dyDescent="0.3">
      <c r="A102" t="s">
        <v>195</v>
      </c>
      <c r="B102" t="s">
        <v>12</v>
      </c>
      <c r="C102" t="s">
        <v>12</v>
      </c>
      <c r="D102" t="s">
        <v>12</v>
      </c>
      <c r="E102" t="s">
        <v>12</v>
      </c>
      <c r="F102" s="5">
        <v>0</v>
      </c>
      <c r="G102" s="5">
        <v>0</v>
      </c>
      <c r="H102" s="5">
        <f>AVERAGE(G102:G104)</f>
        <v>0</v>
      </c>
      <c r="I102" s="5">
        <f>_xlfn.STDEV.S(G102:G104)</f>
        <v>0</v>
      </c>
    </row>
    <row r="103" spans="1:9" x14ac:dyDescent="0.3">
      <c r="A103" t="s">
        <v>196</v>
      </c>
      <c r="B103" t="s">
        <v>12</v>
      </c>
      <c r="C103" t="s">
        <v>12</v>
      </c>
      <c r="D103" t="s">
        <v>12</v>
      </c>
      <c r="E103" t="s">
        <v>12</v>
      </c>
      <c r="F103" s="5">
        <v>0</v>
      </c>
      <c r="G103" s="5">
        <v>0</v>
      </c>
      <c r="H103" s="5"/>
      <c r="I103" s="5"/>
    </row>
    <row r="104" spans="1:9" x14ac:dyDescent="0.3">
      <c r="A104" t="s">
        <v>197</v>
      </c>
      <c r="B104" t="s">
        <v>12</v>
      </c>
      <c r="C104" t="s">
        <v>12</v>
      </c>
      <c r="D104" t="s">
        <v>12</v>
      </c>
      <c r="E104" t="s">
        <v>12</v>
      </c>
      <c r="F104" s="5">
        <v>0</v>
      </c>
      <c r="G104" s="5">
        <v>0</v>
      </c>
      <c r="H104" s="5"/>
      <c r="I104" s="5"/>
    </row>
    <row r="105" spans="1:9" x14ac:dyDescent="0.3">
      <c r="A105" t="s">
        <v>116</v>
      </c>
      <c r="B105" t="s">
        <v>12</v>
      </c>
      <c r="C105" t="s">
        <v>12</v>
      </c>
      <c r="D105" t="s">
        <v>12</v>
      </c>
      <c r="E105" t="s">
        <v>12</v>
      </c>
      <c r="F105" s="5">
        <v>0</v>
      </c>
      <c r="G105" s="5">
        <v>0</v>
      </c>
      <c r="H105" s="5">
        <f>AVERAGE(G105:G107)</f>
        <v>0</v>
      </c>
      <c r="I105" s="5">
        <f>_xlfn.STDEV.S(G105:G107)</f>
        <v>0</v>
      </c>
    </row>
    <row r="106" spans="1:9" x14ac:dyDescent="0.3">
      <c r="A106" t="s">
        <v>198</v>
      </c>
      <c r="B106" t="s">
        <v>12</v>
      </c>
      <c r="C106" t="s">
        <v>12</v>
      </c>
      <c r="D106" t="s">
        <v>12</v>
      </c>
      <c r="E106" t="s">
        <v>12</v>
      </c>
      <c r="F106" s="5">
        <v>0</v>
      </c>
      <c r="G106" s="5">
        <v>0</v>
      </c>
      <c r="H106" s="5"/>
      <c r="I106" s="5"/>
    </row>
    <row r="107" spans="1:9" x14ac:dyDescent="0.3">
      <c r="A107" t="s">
        <v>199</v>
      </c>
      <c r="B107" t="s">
        <v>12</v>
      </c>
      <c r="C107" t="s">
        <v>12</v>
      </c>
      <c r="D107" t="s">
        <v>12</v>
      </c>
      <c r="E107" t="s">
        <v>12</v>
      </c>
      <c r="F107" s="5">
        <v>0</v>
      </c>
      <c r="G107" s="5">
        <v>0</v>
      </c>
      <c r="H107" s="5"/>
      <c r="I107" s="5"/>
    </row>
    <row r="108" spans="1:9" x14ac:dyDescent="0.3">
      <c r="A108" t="s">
        <v>200</v>
      </c>
      <c r="B108" t="s">
        <v>12</v>
      </c>
      <c r="C108" t="s">
        <v>12</v>
      </c>
      <c r="D108" t="s">
        <v>12</v>
      </c>
      <c r="E108" t="s">
        <v>12</v>
      </c>
      <c r="F108" s="5">
        <v>0</v>
      </c>
      <c r="G108" s="5">
        <v>0</v>
      </c>
      <c r="H108" s="5">
        <f>AVERAGE(G108:G110)</f>
        <v>0</v>
      </c>
      <c r="I108" s="5">
        <f>_xlfn.STDEV.S(G108:G110)</f>
        <v>0</v>
      </c>
    </row>
    <row r="109" spans="1:9" x14ac:dyDescent="0.3">
      <c r="A109" t="s">
        <v>201</v>
      </c>
      <c r="B109" t="s">
        <v>12</v>
      </c>
      <c r="C109" t="s">
        <v>12</v>
      </c>
      <c r="D109" t="s">
        <v>12</v>
      </c>
      <c r="E109" t="s">
        <v>12</v>
      </c>
      <c r="F109" s="5">
        <v>0</v>
      </c>
      <c r="G109" s="5">
        <v>0</v>
      </c>
      <c r="H109" s="5"/>
      <c r="I109" s="5"/>
    </row>
    <row r="110" spans="1:9" x14ac:dyDescent="0.3">
      <c r="A110" t="s">
        <v>202</v>
      </c>
      <c r="B110" t="s">
        <v>12</v>
      </c>
      <c r="C110" t="s">
        <v>12</v>
      </c>
      <c r="D110" t="s">
        <v>12</v>
      </c>
      <c r="E110" t="s">
        <v>12</v>
      </c>
      <c r="F110" s="5">
        <v>0</v>
      </c>
      <c r="G110" s="5">
        <v>0</v>
      </c>
      <c r="H110" s="5"/>
      <c r="I110" s="5"/>
    </row>
    <row r="111" spans="1:9" x14ac:dyDescent="0.3">
      <c r="A111" t="s">
        <v>117</v>
      </c>
      <c r="B111" t="s">
        <v>12</v>
      </c>
      <c r="C111" t="s">
        <v>12</v>
      </c>
      <c r="D111" t="s">
        <v>12</v>
      </c>
      <c r="E111" t="s">
        <v>12</v>
      </c>
      <c r="F111" s="5">
        <v>0</v>
      </c>
      <c r="G111" s="5">
        <v>0</v>
      </c>
      <c r="H111" s="5">
        <f>AVERAGE(G111:G113)</f>
        <v>0</v>
      </c>
      <c r="I111" s="5">
        <f>_xlfn.STDEV.S(G111:G113)</f>
        <v>0</v>
      </c>
    </row>
    <row r="112" spans="1:9" x14ac:dyDescent="0.3">
      <c r="A112" t="s">
        <v>203</v>
      </c>
      <c r="B112" t="s">
        <v>12</v>
      </c>
      <c r="C112" t="s">
        <v>12</v>
      </c>
      <c r="D112" t="s">
        <v>12</v>
      </c>
      <c r="E112" t="s">
        <v>12</v>
      </c>
      <c r="F112" s="5">
        <v>0</v>
      </c>
      <c r="G112" s="5">
        <v>0</v>
      </c>
      <c r="H112" s="5"/>
      <c r="I112" s="5"/>
    </row>
    <row r="113" spans="1:9" x14ac:dyDescent="0.3">
      <c r="A113" t="s">
        <v>204</v>
      </c>
      <c r="B113" t="s">
        <v>12</v>
      </c>
      <c r="C113" t="s">
        <v>12</v>
      </c>
      <c r="D113" t="s">
        <v>12</v>
      </c>
      <c r="E113" t="s">
        <v>12</v>
      </c>
      <c r="F113" s="5">
        <v>0</v>
      </c>
      <c r="G113" s="5">
        <v>0</v>
      </c>
      <c r="H113" s="5"/>
      <c r="I113" s="5"/>
    </row>
    <row r="114" spans="1:9" x14ac:dyDescent="0.3">
      <c r="A114" t="s">
        <v>205</v>
      </c>
      <c r="B114" t="s">
        <v>12</v>
      </c>
      <c r="C114" t="s">
        <v>12</v>
      </c>
      <c r="D114" t="s">
        <v>12</v>
      </c>
      <c r="E114" t="s">
        <v>12</v>
      </c>
      <c r="F114" s="5">
        <v>0</v>
      </c>
      <c r="G114" s="5">
        <v>0</v>
      </c>
      <c r="H114" s="5">
        <f>AVERAGE(G114:G116)</f>
        <v>0</v>
      </c>
      <c r="I114" s="5">
        <f>_xlfn.STDEV.S(G114:G116)</f>
        <v>0</v>
      </c>
    </row>
    <row r="115" spans="1:9" x14ac:dyDescent="0.3">
      <c r="A115" t="s">
        <v>206</v>
      </c>
      <c r="B115" t="s">
        <v>12</v>
      </c>
      <c r="C115" t="s">
        <v>12</v>
      </c>
      <c r="D115" t="s">
        <v>12</v>
      </c>
      <c r="E115" t="s">
        <v>12</v>
      </c>
      <c r="F115" s="5">
        <v>0</v>
      </c>
      <c r="G115" s="5">
        <v>0</v>
      </c>
      <c r="H115" s="5"/>
      <c r="I115" s="5"/>
    </row>
    <row r="116" spans="1:9" x14ac:dyDescent="0.3">
      <c r="A116" t="s">
        <v>207</v>
      </c>
      <c r="B116" t="s">
        <v>12</v>
      </c>
      <c r="C116" t="s">
        <v>12</v>
      </c>
      <c r="D116" t="s">
        <v>12</v>
      </c>
      <c r="E116" t="s">
        <v>12</v>
      </c>
      <c r="F116" s="5">
        <v>0</v>
      </c>
      <c r="G116" s="5">
        <v>0</v>
      </c>
      <c r="H116" s="5"/>
      <c r="I116" s="5"/>
    </row>
    <row r="117" spans="1:9" x14ac:dyDescent="0.3">
      <c r="A117" t="s">
        <v>118</v>
      </c>
      <c r="B117" t="s">
        <v>12</v>
      </c>
      <c r="C117" t="s">
        <v>12</v>
      </c>
      <c r="D117" t="s">
        <v>12</v>
      </c>
      <c r="E117" t="s">
        <v>12</v>
      </c>
      <c r="F117" s="5">
        <v>0</v>
      </c>
      <c r="G117" s="5">
        <v>0</v>
      </c>
      <c r="H117" s="5">
        <f>AVERAGE(G117:G119)</f>
        <v>0</v>
      </c>
      <c r="I117" s="5">
        <f>_xlfn.STDEV.S(G117:G119)</f>
        <v>0</v>
      </c>
    </row>
    <row r="118" spans="1:9" x14ac:dyDescent="0.3">
      <c r="A118" t="s">
        <v>208</v>
      </c>
      <c r="B118" t="s">
        <v>12</v>
      </c>
      <c r="C118" t="s">
        <v>12</v>
      </c>
      <c r="D118" t="s">
        <v>12</v>
      </c>
      <c r="E118" t="s">
        <v>12</v>
      </c>
      <c r="F118" s="5">
        <v>0</v>
      </c>
      <c r="G118" s="5">
        <v>0</v>
      </c>
      <c r="H118" s="5"/>
      <c r="I118" s="5"/>
    </row>
    <row r="119" spans="1:9" x14ac:dyDescent="0.3">
      <c r="A119" t="s">
        <v>209</v>
      </c>
      <c r="B119" t="s">
        <v>12</v>
      </c>
      <c r="C119" t="s">
        <v>12</v>
      </c>
      <c r="D119" t="s">
        <v>12</v>
      </c>
      <c r="E119" t="s">
        <v>12</v>
      </c>
      <c r="F119" s="5">
        <v>0</v>
      </c>
      <c r="G119" s="5">
        <v>0</v>
      </c>
      <c r="H119" s="5"/>
      <c r="I119" s="5"/>
    </row>
    <row r="120" spans="1:9" x14ac:dyDescent="0.3">
      <c r="A120" t="s">
        <v>210</v>
      </c>
      <c r="B120" t="s">
        <v>12</v>
      </c>
      <c r="C120" t="s">
        <v>12</v>
      </c>
      <c r="D120" t="s">
        <v>12</v>
      </c>
      <c r="E120" t="s">
        <v>12</v>
      </c>
      <c r="F120" s="5">
        <v>0</v>
      </c>
      <c r="G120" s="5">
        <v>0</v>
      </c>
      <c r="H120" s="5">
        <f>AVERAGE(G120:G122)</f>
        <v>0</v>
      </c>
      <c r="I120" s="5">
        <f>_xlfn.STDEV.S(G120:G122)</f>
        <v>0</v>
      </c>
    </row>
    <row r="121" spans="1:9" x14ac:dyDescent="0.3">
      <c r="A121" t="s">
        <v>211</v>
      </c>
      <c r="B121" t="s">
        <v>12</v>
      </c>
      <c r="C121" t="s">
        <v>12</v>
      </c>
      <c r="D121" t="s">
        <v>12</v>
      </c>
      <c r="E121" t="s">
        <v>12</v>
      </c>
      <c r="F121" s="5">
        <v>0</v>
      </c>
      <c r="G121" s="5">
        <v>0</v>
      </c>
      <c r="H121" s="5"/>
      <c r="I121" s="5"/>
    </row>
    <row r="122" spans="1:9" x14ac:dyDescent="0.3">
      <c r="A122" t="s">
        <v>212</v>
      </c>
      <c r="B122" t="s">
        <v>12</v>
      </c>
      <c r="C122" t="s">
        <v>12</v>
      </c>
      <c r="D122" t="s">
        <v>12</v>
      </c>
      <c r="E122" t="s">
        <v>12</v>
      </c>
      <c r="F122" s="5">
        <v>0</v>
      </c>
      <c r="G122" s="5">
        <v>0</v>
      </c>
      <c r="H122" s="5"/>
      <c r="I122" s="5"/>
    </row>
    <row r="123" spans="1:9" x14ac:dyDescent="0.3">
      <c r="A123" t="s">
        <v>119</v>
      </c>
      <c r="B123" t="s">
        <v>12</v>
      </c>
      <c r="C123" t="s">
        <v>12</v>
      </c>
      <c r="D123" t="s">
        <v>12</v>
      </c>
      <c r="E123" t="s">
        <v>12</v>
      </c>
      <c r="F123" s="5">
        <v>0</v>
      </c>
      <c r="G123" s="5">
        <v>0</v>
      </c>
      <c r="H123" s="5">
        <f>AVERAGE(G123:G125)</f>
        <v>0</v>
      </c>
      <c r="I123" s="5">
        <f>_xlfn.STDEV.S(G123:G125)</f>
        <v>0</v>
      </c>
    </row>
    <row r="124" spans="1:9" x14ac:dyDescent="0.3">
      <c r="A124" t="s">
        <v>213</v>
      </c>
      <c r="B124" t="s">
        <v>12</v>
      </c>
      <c r="C124" t="s">
        <v>12</v>
      </c>
      <c r="D124" t="s">
        <v>12</v>
      </c>
      <c r="E124" t="s">
        <v>12</v>
      </c>
      <c r="F124" s="5">
        <v>0</v>
      </c>
      <c r="G124" s="5">
        <v>0</v>
      </c>
      <c r="H124" s="5"/>
      <c r="I124" s="5"/>
    </row>
    <row r="125" spans="1:9" x14ac:dyDescent="0.3">
      <c r="A125" t="s">
        <v>214</v>
      </c>
      <c r="B125" t="s">
        <v>12</v>
      </c>
      <c r="C125" t="s">
        <v>12</v>
      </c>
      <c r="D125" t="s">
        <v>12</v>
      </c>
      <c r="E125" t="s">
        <v>12</v>
      </c>
      <c r="F125" s="5">
        <v>0</v>
      </c>
      <c r="G125" s="5">
        <v>0</v>
      </c>
      <c r="H125" s="5"/>
      <c r="I125" s="5"/>
    </row>
    <row r="126" spans="1:9" x14ac:dyDescent="0.3">
      <c r="A126" t="s">
        <v>215</v>
      </c>
      <c r="B126" t="s">
        <v>12</v>
      </c>
      <c r="C126" t="s">
        <v>16</v>
      </c>
      <c r="D126" t="s">
        <v>12</v>
      </c>
      <c r="E126" t="s">
        <v>16</v>
      </c>
      <c r="F126" s="5">
        <v>19.68</v>
      </c>
      <c r="G126" s="5">
        <v>12.078116980079972</v>
      </c>
      <c r="H126" s="3">
        <f>AVERAGE(G126:G128)</f>
        <v>4.0260389933599905</v>
      </c>
      <c r="I126" s="3">
        <f>_xlfn.STDEV.S(G126:G128)</f>
        <v>6.9733040897529612</v>
      </c>
    </row>
    <row r="127" spans="1:9" x14ac:dyDescent="0.3">
      <c r="A127" t="s">
        <v>216</v>
      </c>
      <c r="B127" t="s">
        <v>12</v>
      </c>
      <c r="C127" t="s">
        <v>12</v>
      </c>
      <c r="D127" t="s">
        <v>12</v>
      </c>
      <c r="E127" t="s">
        <v>12</v>
      </c>
      <c r="F127" s="5">
        <v>0</v>
      </c>
      <c r="G127" s="5">
        <v>0</v>
      </c>
      <c r="H127" s="5"/>
      <c r="I127" s="5"/>
    </row>
    <row r="128" spans="1:9" x14ac:dyDescent="0.3">
      <c r="A128" t="s">
        <v>217</v>
      </c>
      <c r="B128" t="s">
        <v>12</v>
      </c>
      <c r="C128" t="s">
        <v>12</v>
      </c>
      <c r="D128" t="s">
        <v>12</v>
      </c>
      <c r="E128" t="s">
        <v>12</v>
      </c>
      <c r="F128" s="5">
        <v>0</v>
      </c>
      <c r="G128" s="5">
        <v>0</v>
      </c>
      <c r="H128" s="5"/>
      <c r="I128" s="5"/>
    </row>
    <row r="129" spans="1:9" x14ac:dyDescent="0.3">
      <c r="A129" t="s">
        <v>120</v>
      </c>
      <c r="B129" t="s">
        <v>12</v>
      </c>
      <c r="C129" t="s">
        <v>16</v>
      </c>
      <c r="D129" t="s">
        <v>12</v>
      </c>
      <c r="E129" t="s">
        <v>12</v>
      </c>
      <c r="F129" s="5">
        <v>93.4</v>
      </c>
      <c r="G129" s="5">
        <v>30.638721817270035</v>
      </c>
      <c r="H129" s="5">
        <f>AVERAGE(G129:G131)</f>
        <v>30.972226819206771</v>
      </c>
      <c r="I129" s="5">
        <f>_xlfn.STDEV.S(G129:G131)</f>
        <v>0.4095131778721765</v>
      </c>
    </row>
    <row r="130" spans="1:9" x14ac:dyDescent="0.3">
      <c r="A130" t="s">
        <v>218</v>
      </c>
      <c r="B130" t="s">
        <v>12</v>
      </c>
      <c r="C130" t="s">
        <v>16</v>
      </c>
      <c r="D130" t="s">
        <v>12</v>
      </c>
      <c r="E130" t="s">
        <v>12</v>
      </c>
      <c r="F130" s="5">
        <v>94.04</v>
      </c>
      <c r="G130" s="5">
        <v>30.848665949636771</v>
      </c>
      <c r="H130" s="5"/>
      <c r="I130" s="5"/>
    </row>
    <row r="131" spans="1:9" x14ac:dyDescent="0.3">
      <c r="A131" t="s">
        <v>219</v>
      </c>
      <c r="B131" t="s">
        <v>12</v>
      </c>
      <c r="C131" t="s">
        <v>16</v>
      </c>
      <c r="D131" t="s">
        <v>12</v>
      </c>
      <c r="E131" t="s">
        <v>12</v>
      </c>
      <c r="F131" s="5">
        <v>95.81</v>
      </c>
      <c r="G131" s="5">
        <v>31.429292690713517</v>
      </c>
      <c r="H131" s="5"/>
      <c r="I131" s="5"/>
    </row>
    <row r="132" spans="1:9" x14ac:dyDescent="0.3">
      <c r="A132" t="s">
        <v>220</v>
      </c>
      <c r="B132" t="s">
        <v>12</v>
      </c>
      <c r="C132" t="s">
        <v>12</v>
      </c>
      <c r="D132" t="s">
        <v>12</v>
      </c>
      <c r="E132" t="s">
        <v>12</v>
      </c>
      <c r="F132" s="5">
        <v>0</v>
      </c>
      <c r="G132" s="5">
        <v>0</v>
      </c>
      <c r="H132" s="5">
        <f>AVERAGE(G132:G134)</f>
        <v>0</v>
      </c>
      <c r="I132" s="5">
        <f>_xlfn.STDEV.S(G132:G134)</f>
        <v>0</v>
      </c>
    </row>
    <row r="133" spans="1:9" x14ac:dyDescent="0.3">
      <c r="A133" t="s">
        <v>221</v>
      </c>
      <c r="B133" t="s">
        <v>12</v>
      </c>
      <c r="C133" t="s">
        <v>12</v>
      </c>
      <c r="D133" t="s">
        <v>12</v>
      </c>
      <c r="E133" t="s">
        <v>12</v>
      </c>
      <c r="F133" s="5">
        <v>0</v>
      </c>
      <c r="G133" s="5">
        <v>0</v>
      </c>
      <c r="H133" s="5"/>
      <c r="I133" s="5"/>
    </row>
    <row r="134" spans="1:9" x14ac:dyDescent="0.3">
      <c r="A134" t="s">
        <v>222</v>
      </c>
      <c r="B134" t="s">
        <v>12</v>
      </c>
      <c r="C134" t="s">
        <v>12</v>
      </c>
      <c r="D134" t="s">
        <v>12</v>
      </c>
      <c r="E134" t="s">
        <v>12</v>
      </c>
      <c r="F134" s="5">
        <v>0</v>
      </c>
      <c r="G134" s="5">
        <v>0</v>
      </c>
      <c r="H134" s="5"/>
      <c r="I134" s="5"/>
    </row>
    <row r="135" spans="1:9" x14ac:dyDescent="0.3">
      <c r="A135" t="s">
        <v>121</v>
      </c>
      <c r="B135" t="s">
        <v>12</v>
      </c>
      <c r="C135" t="s">
        <v>12</v>
      </c>
      <c r="D135" t="s">
        <v>12</v>
      </c>
      <c r="E135" t="s">
        <v>12</v>
      </c>
      <c r="F135" s="5">
        <v>0</v>
      </c>
      <c r="G135" s="5">
        <v>0</v>
      </c>
      <c r="H135" s="5">
        <f>AVERAGE(G135:G137)</f>
        <v>0</v>
      </c>
      <c r="I135" s="5">
        <f>_xlfn.STDEV.S(G135:G137)</f>
        <v>0</v>
      </c>
    </row>
    <row r="136" spans="1:9" x14ac:dyDescent="0.3">
      <c r="A136" t="s">
        <v>223</v>
      </c>
      <c r="B136" t="s">
        <v>12</v>
      </c>
      <c r="C136" t="s">
        <v>12</v>
      </c>
      <c r="D136" t="s">
        <v>12</v>
      </c>
      <c r="E136" t="s">
        <v>12</v>
      </c>
      <c r="F136" s="5">
        <v>0</v>
      </c>
      <c r="G136" s="5">
        <v>0</v>
      </c>
      <c r="H136" s="5"/>
      <c r="I136" s="5"/>
    </row>
    <row r="137" spans="1:9" x14ac:dyDescent="0.3">
      <c r="A137" t="s">
        <v>224</v>
      </c>
      <c r="B137" t="s">
        <v>12</v>
      </c>
      <c r="C137" t="s">
        <v>12</v>
      </c>
      <c r="D137" t="s">
        <v>12</v>
      </c>
      <c r="E137" t="s">
        <v>12</v>
      </c>
      <c r="F137" s="5">
        <v>0</v>
      </c>
      <c r="G137" s="5">
        <v>0</v>
      </c>
      <c r="H137" s="5"/>
      <c r="I137" s="5"/>
    </row>
    <row r="138" spans="1:9" x14ac:dyDescent="0.3">
      <c r="A138" t="s">
        <v>225</v>
      </c>
      <c r="B138" t="s">
        <v>12</v>
      </c>
      <c r="C138" t="s">
        <v>12</v>
      </c>
      <c r="D138" t="s">
        <v>12</v>
      </c>
      <c r="E138" t="s">
        <v>12</v>
      </c>
      <c r="F138" s="5">
        <v>0</v>
      </c>
      <c r="G138" s="5">
        <v>0</v>
      </c>
      <c r="H138" s="5">
        <f>AVERAGE(G138:G140)</f>
        <v>0</v>
      </c>
      <c r="I138" s="5">
        <f>_xlfn.STDEV.S(G138:G140)</f>
        <v>0</v>
      </c>
    </row>
    <row r="139" spans="1:9" x14ac:dyDescent="0.3">
      <c r="A139" t="s">
        <v>226</v>
      </c>
      <c r="B139" t="s">
        <v>12</v>
      </c>
      <c r="C139" t="s">
        <v>12</v>
      </c>
      <c r="D139" t="s">
        <v>12</v>
      </c>
      <c r="E139" t="s">
        <v>12</v>
      </c>
      <c r="F139" s="5">
        <v>0</v>
      </c>
      <c r="G139" s="5">
        <v>0</v>
      </c>
      <c r="H139" s="5"/>
      <c r="I139" s="5"/>
    </row>
    <row r="140" spans="1:9" x14ac:dyDescent="0.3">
      <c r="A140" t="s">
        <v>227</v>
      </c>
      <c r="B140" t="s">
        <v>12</v>
      </c>
      <c r="C140" t="s">
        <v>12</v>
      </c>
      <c r="D140" t="s">
        <v>12</v>
      </c>
      <c r="E140" t="s">
        <v>12</v>
      </c>
      <c r="F140" s="5">
        <v>0</v>
      </c>
      <c r="G140" s="5">
        <v>0</v>
      </c>
      <c r="H140" s="5"/>
      <c r="I140" s="5"/>
    </row>
    <row r="141" spans="1:9" x14ac:dyDescent="0.3">
      <c r="G141" s="2"/>
      <c r="H141" s="3"/>
      <c r="I141" s="3"/>
    </row>
    <row r="142" spans="1:9" x14ac:dyDescent="0.3">
      <c r="G142" s="2"/>
      <c r="H142" s="3"/>
      <c r="I142" s="3"/>
    </row>
    <row r="143" spans="1:9" x14ac:dyDescent="0.3">
      <c r="G143" s="2"/>
      <c r="H143" s="3"/>
      <c r="I143" s="3"/>
    </row>
    <row r="144" spans="1:9" x14ac:dyDescent="0.3">
      <c r="G144" s="2"/>
      <c r="H144" s="3"/>
      <c r="I144" s="3"/>
    </row>
    <row r="145" spans="7:7" x14ac:dyDescent="0.3">
      <c r="G145" s="2"/>
    </row>
    <row r="146" spans="7:7" x14ac:dyDescent="0.3">
      <c r="G146" s="2"/>
    </row>
  </sheetData>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932A3-3CCB-46CF-A518-445E80D77B2D}">
  <dimension ref="A1:L146"/>
  <sheetViews>
    <sheetView zoomScaleNormal="100" workbookViewId="0">
      <selection activeCell="J2" sqref="J2"/>
    </sheetView>
  </sheetViews>
  <sheetFormatPr baseColWidth="10" defaultRowHeight="14.4" x14ac:dyDescent="0.3"/>
  <cols>
    <col min="1" max="1" width="17.33203125" customWidth="1"/>
  </cols>
  <sheetData>
    <row r="1" spans="1:12" x14ac:dyDescent="0.3">
      <c r="A1" t="s">
        <v>264</v>
      </c>
    </row>
    <row r="2" spans="1:12" ht="15" thickBot="1" x14ac:dyDescent="0.35">
      <c r="A2" s="8" t="s">
        <v>0</v>
      </c>
      <c r="B2" s="8" t="s">
        <v>228</v>
      </c>
      <c r="C2" s="8" t="s">
        <v>229</v>
      </c>
      <c r="D2" s="8" t="s">
        <v>230</v>
      </c>
      <c r="E2" s="8" t="s">
        <v>231</v>
      </c>
      <c r="F2" s="8" t="s">
        <v>10</v>
      </c>
      <c r="G2" s="8" t="s">
        <v>67</v>
      </c>
      <c r="H2" s="8" t="s">
        <v>68</v>
      </c>
      <c r="I2" s="8" t="s">
        <v>88</v>
      </c>
      <c r="J2" t="s">
        <v>270</v>
      </c>
    </row>
    <row r="3" spans="1:12" x14ac:dyDescent="0.3">
      <c r="A3" t="s">
        <v>99</v>
      </c>
      <c r="B3" t="s">
        <v>12</v>
      </c>
      <c r="C3" t="s">
        <v>12</v>
      </c>
      <c r="D3" t="s">
        <v>12</v>
      </c>
      <c r="E3" t="s">
        <v>12</v>
      </c>
      <c r="F3" s="5">
        <v>0</v>
      </c>
      <c r="G3" s="5">
        <v>0</v>
      </c>
      <c r="H3" s="5">
        <f>AVERAGE(G3:G5)</f>
        <v>0</v>
      </c>
      <c r="I3" s="5">
        <f>_xlfn.STDEV.S(G3:G5)</f>
        <v>0</v>
      </c>
      <c r="J3" s="22" t="s">
        <v>60</v>
      </c>
      <c r="K3" s="7" t="s">
        <v>61</v>
      </c>
      <c r="L3" s="27" t="s">
        <v>62</v>
      </c>
    </row>
    <row r="4" spans="1:12" x14ac:dyDescent="0.3">
      <c r="A4" t="s">
        <v>122</v>
      </c>
      <c r="B4" t="s">
        <v>12</v>
      </c>
      <c r="C4" t="s">
        <v>12</v>
      </c>
      <c r="D4" t="s">
        <v>12</v>
      </c>
      <c r="E4" t="s">
        <v>12</v>
      </c>
      <c r="F4" s="5">
        <v>0</v>
      </c>
      <c r="G4" s="5">
        <v>0</v>
      </c>
      <c r="H4" s="5"/>
      <c r="I4" s="5"/>
      <c r="J4" s="25" t="s">
        <v>64</v>
      </c>
      <c r="K4" s="3">
        <v>0</v>
      </c>
      <c r="L4" s="34">
        <v>0</v>
      </c>
    </row>
    <row r="5" spans="1:12" ht="15" thickBot="1" x14ac:dyDescent="0.35">
      <c r="A5" t="s">
        <v>123</v>
      </c>
      <c r="B5" t="s">
        <v>12</v>
      </c>
      <c r="C5" t="s">
        <v>12</v>
      </c>
      <c r="D5" t="s">
        <v>12</v>
      </c>
      <c r="E5" t="s">
        <v>12</v>
      </c>
      <c r="F5" s="5">
        <v>0</v>
      </c>
      <c r="G5" s="5">
        <v>0</v>
      </c>
      <c r="H5" s="5"/>
      <c r="I5" s="5"/>
      <c r="J5" s="26" t="s">
        <v>66</v>
      </c>
      <c r="K5" s="33">
        <v>0</v>
      </c>
      <c r="L5" s="35">
        <v>0</v>
      </c>
    </row>
    <row r="6" spans="1:12" x14ac:dyDescent="0.3">
      <c r="A6" t="s">
        <v>124</v>
      </c>
      <c r="B6" t="s">
        <v>12</v>
      </c>
      <c r="C6" t="s">
        <v>12</v>
      </c>
      <c r="D6" t="s">
        <v>12</v>
      </c>
      <c r="E6" t="s">
        <v>12</v>
      </c>
      <c r="F6" s="5">
        <v>0</v>
      </c>
      <c r="G6" s="5">
        <v>0</v>
      </c>
      <c r="H6" s="5">
        <f>AVERAGE(G6:G8)</f>
        <v>0</v>
      </c>
      <c r="I6" s="5">
        <f>_xlfn.STDEV.S(G6:G8)</f>
        <v>0</v>
      </c>
      <c r="K6" s="2"/>
      <c r="L6" s="2"/>
    </row>
    <row r="7" spans="1:12" x14ac:dyDescent="0.3">
      <c r="A7" t="s">
        <v>125</v>
      </c>
      <c r="B7" t="s">
        <v>12</v>
      </c>
      <c r="C7" t="s">
        <v>12</v>
      </c>
      <c r="D7" t="s">
        <v>12</v>
      </c>
      <c r="E7" t="s">
        <v>12</v>
      </c>
      <c r="F7" s="5">
        <v>0</v>
      </c>
      <c r="G7" s="5">
        <v>0</v>
      </c>
      <c r="H7" s="5"/>
      <c r="I7" s="5"/>
    </row>
    <row r="8" spans="1:12" x14ac:dyDescent="0.3">
      <c r="A8" t="s">
        <v>126</v>
      </c>
      <c r="B8" t="s">
        <v>12</v>
      </c>
      <c r="C8" t="s">
        <v>12</v>
      </c>
      <c r="D8" t="s">
        <v>12</v>
      </c>
      <c r="E8" t="s">
        <v>12</v>
      </c>
      <c r="F8" s="5">
        <v>0</v>
      </c>
      <c r="G8" s="5">
        <v>0</v>
      </c>
      <c r="H8" s="5"/>
      <c r="I8" s="5"/>
    </row>
    <row r="9" spans="1:12" x14ac:dyDescent="0.3">
      <c r="A9" t="s">
        <v>100</v>
      </c>
      <c r="B9" t="s">
        <v>12</v>
      </c>
      <c r="C9" t="s">
        <v>12</v>
      </c>
      <c r="D9" t="s">
        <v>12</v>
      </c>
      <c r="E9" t="s">
        <v>12</v>
      </c>
      <c r="F9" s="5">
        <v>0</v>
      </c>
      <c r="G9" s="5">
        <v>0</v>
      </c>
      <c r="H9" s="5">
        <f>AVERAGE(G9:G11)</f>
        <v>0</v>
      </c>
      <c r="I9" s="5">
        <f>_xlfn.STDEV.S(G9:G11)</f>
        <v>0</v>
      </c>
    </row>
    <row r="10" spans="1:12" x14ac:dyDescent="0.3">
      <c r="A10" t="s">
        <v>127</v>
      </c>
      <c r="B10" t="s">
        <v>12</v>
      </c>
      <c r="C10" t="s">
        <v>12</v>
      </c>
      <c r="D10" t="s">
        <v>12</v>
      </c>
      <c r="E10" t="s">
        <v>12</v>
      </c>
      <c r="F10" s="5">
        <v>0</v>
      </c>
      <c r="G10" s="5">
        <v>0</v>
      </c>
      <c r="H10" s="5"/>
      <c r="I10" s="5"/>
    </row>
    <row r="11" spans="1:12" x14ac:dyDescent="0.3">
      <c r="A11" t="s">
        <v>128</v>
      </c>
      <c r="B11" t="s">
        <v>12</v>
      </c>
      <c r="C11" t="s">
        <v>12</v>
      </c>
      <c r="D11" t="s">
        <v>12</v>
      </c>
      <c r="E11" t="s">
        <v>12</v>
      </c>
      <c r="F11" s="5">
        <v>0</v>
      </c>
      <c r="G11" s="5">
        <v>0</v>
      </c>
      <c r="H11" s="5"/>
      <c r="I11" s="5"/>
    </row>
    <row r="12" spans="1:12" x14ac:dyDescent="0.3">
      <c r="A12" t="s">
        <v>129</v>
      </c>
      <c r="B12" t="s">
        <v>12</v>
      </c>
      <c r="C12" t="s">
        <v>12</v>
      </c>
      <c r="D12" t="s">
        <v>12</v>
      </c>
      <c r="E12" t="s">
        <v>12</v>
      </c>
      <c r="F12" s="5">
        <v>0</v>
      </c>
      <c r="G12" s="5">
        <v>0</v>
      </c>
      <c r="H12" s="5">
        <f>AVERAGE(G12:G14)</f>
        <v>0</v>
      </c>
      <c r="I12" s="5">
        <f>_xlfn.STDEV.S(G12:G14)</f>
        <v>0</v>
      </c>
    </row>
    <row r="13" spans="1:12" x14ac:dyDescent="0.3">
      <c r="A13" t="s">
        <v>130</v>
      </c>
      <c r="B13" t="s">
        <v>12</v>
      </c>
      <c r="C13" t="s">
        <v>12</v>
      </c>
      <c r="D13" t="s">
        <v>12</v>
      </c>
      <c r="E13" t="s">
        <v>12</v>
      </c>
      <c r="F13" s="5">
        <v>0</v>
      </c>
      <c r="G13" s="5">
        <v>0</v>
      </c>
      <c r="H13" s="5"/>
      <c r="I13" s="5"/>
    </row>
    <row r="14" spans="1:12" x14ac:dyDescent="0.3">
      <c r="A14" t="s">
        <v>131</v>
      </c>
      <c r="B14" t="s">
        <v>12</v>
      </c>
      <c r="C14" t="s">
        <v>12</v>
      </c>
      <c r="D14" t="s">
        <v>12</v>
      </c>
      <c r="E14" t="s">
        <v>12</v>
      </c>
      <c r="F14" s="5">
        <v>0</v>
      </c>
      <c r="G14" s="5">
        <v>0</v>
      </c>
      <c r="H14" s="5"/>
      <c r="I14" s="5"/>
    </row>
    <row r="15" spans="1:12" x14ac:dyDescent="0.3">
      <c r="A15" t="s">
        <v>101</v>
      </c>
      <c r="B15" t="s">
        <v>12</v>
      </c>
      <c r="C15" t="s">
        <v>12</v>
      </c>
      <c r="D15" t="s">
        <v>12</v>
      </c>
      <c r="E15" t="s">
        <v>12</v>
      </c>
      <c r="F15" s="5">
        <v>0</v>
      </c>
      <c r="G15" s="5">
        <v>0</v>
      </c>
      <c r="H15" s="5">
        <f>AVERAGE(G15:G17)</f>
        <v>0</v>
      </c>
      <c r="I15" s="5">
        <f>_xlfn.STDEV.S(G15:G17)</f>
        <v>0</v>
      </c>
    </row>
    <row r="16" spans="1:12" x14ac:dyDescent="0.3">
      <c r="A16" t="s">
        <v>132</v>
      </c>
      <c r="B16" t="s">
        <v>12</v>
      </c>
      <c r="C16" t="s">
        <v>12</v>
      </c>
      <c r="D16" t="s">
        <v>12</v>
      </c>
      <c r="E16" t="s">
        <v>12</v>
      </c>
      <c r="F16" s="5">
        <v>0</v>
      </c>
      <c r="G16" s="5">
        <v>0</v>
      </c>
      <c r="H16" s="5"/>
      <c r="I16" s="5"/>
    </row>
    <row r="17" spans="1:9" x14ac:dyDescent="0.3">
      <c r="A17" t="s">
        <v>133</v>
      </c>
      <c r="B17" t="s">
        <v>12</v>
      </c>
      <c r="C17" t="s">
        <v>12</v>
      </c>
      <c r="D17" t="s">
        <v>12</v>
      </c>
      <c r="E17" t="s">
        <v>12</v>
      </c>
      <c r="F17" s="5">
        <v>0</v>
      </c>
      <c r="G17" s="5">
        <v>0</v>
      </c>
      <c r="H17" s="5"/>
      <c r="I17" s="5"/>
    </row>
    <row r="18" spans="1:9" x14ac:dyDescent="0.3">
      <c r="A18" t="s">
        <v>134</v>
      </c>
      <c r="B18" t="s">
        <v>12</v>
      </c>
      <c r="C18" t="s">
        <v>12</v>
      </c>
      <c r="D18" t="s">
        <v>12</v>
      </c>
      <c r="E18" t="s">
        <v>12</v>
      </c>
      <c r="F18" s="5">
        <v>0</v>
      </c>
      <c r="G18" s="5">
        <v>0</v>
      </c>
      <c r="H18" s="5">
        <f>AVERAGE(G18:G20)</f>
        <v>0</v>
      </c>
      <c r="I18" s="5">
        <f>_xlfn.STDEV.S(G18:G20)</f>
        <v>0</v>
      </c>
    </row>
    <row r="19" spans="1:9" x14ac:dyDescent="0.3">
      <c r="A19" t="s">
        <v>135</v>
      </c>
      <c r="B19" t="s">
        <v>12</v>
      </c>
      <c r="C19" t="s">
        <v>12</v>
      </c>
      <c r="D19" t="s">
        <v>12</v>
      </c>
      <c r="E19" t="s">
        <v>12</v>
      </c>
      <c r="F19" s="5">
        <v>0</v>
      </c>
      <c r="G19" s="5">
        <v>0</v>
      </c>
      <c r="H19" s="5"/>
      <c r="I19" s="5"/>
    </row>
    <row r="20" spans="1:9" x14ac:dyDescent="0.3">
      <c r="A20" t="s">
        <v>136</v>
      </c>
      <c r="B20" t="s">
        <v>12</v>
      </c>
      <c r="C20" t="s">
        <v>12</v>
      </c>
      <c r="D20" t="s">
        <v>12</v>
      </c>
      <c r="E20" t="s">
        <v>12</v>
      </c>
      <c r="F20" s="5">
        <v>0</v>
      </c>
      <c r="G20" s="5">
        <v>0</v>
      </c>
      <c r="H20" s="5"/>
      <c r="I20" s="5"/>
    </row>
    <row r="21" spans="1:9" x14ac:dyDescent="0.3">
      <c r="A21" t="s">
        <v>102</v>
      </c>
      <c r="B21" t="s">
        <v>12</v>
      </c>
      <c r="C21" t="s">
        <v>12</v>
      </c>
      <c r="D21" t="s">
        <v>12</v>
      </c>
      <c r="E21" t="s">
        <v>12</v>
      </c>
      <c r="F21" s="5">
        <v>0</v>
      </c>
      <c r="G21" s="5">
        <v>0</v>
      </c>
      <c r="H21" s="5">
        <f>AVERAGE(G21:G23)</f>
        <v>0</v>
      </c>
      <c r="I21" s="5">
        <f>_xlfn.STDEV.S(G21:G23)</f>
        <v>0</v>
      </c>
    </row>
    <row r="22" spans="1:9" x14ac:dyDescent="0.3">
      <c r="A22" t="s">
        <v>137</v>
      </c>
      <c r="B22" t="s">
        <v>12</v>
      </c>
      <c r="C22" t="s">
        <v>12</v>
      </c>
      <c r="D22" t="s">
        <v>12</v>
      </c>
      <c r="E22" t="s">
        <v>12</v>
      </c>
      <c r="F22" s="5">
        <v>0</v>
      </c>
      <c r="G22" s="5">
        <v>0</v>
      </c>
      <c r="H22" s="5"/>
      <c r="I22" s="5"/>
    </row>
    <row r="23" spans="1:9" x14ac:dyDescent="0.3">
      <c r="A23" t="s">
        <v>138</v>
      </c>
      <c r="B23" t="s">
        <v>12</v>
      </c>
      <c r="C23" t="s">
        <v>12</v>
      </c>
      <c r="D23" t="s">
        <v>12</v>
      </c>
      <c r="E23" t="s">
        <v>12</v>
      </c>
      <c r="F23" s="5">
        <v>0</v>
      </c>
      <c r="G23" s="5">
        <v>0</v>
      </c>
      <c r="H23" s="5"/>
      <c r="I23" s="5"/>
    </row>
    <row r="24" spans="1:9" x14ac:dyDescent="0.3">
      <c r="A24" t="s">
        <v>139</v>
      </c>
      <c r="B24" t="s">
        <v>12</v>
      </c>
      <c r="C24" t="s">
        <v>12</v>
      </c>
      <c r="D24" t="s">
        <v>12</v>
      </c>
      <c r="E24" t="s">
        <v>12</v>
      </c>
      <c r="F24" s="5">
        <v>0</v>
      </c>
      <c r="G24" s="5">
        <v>0</v>
      </c>
      <c r="H24" s="5">
        <f>AVERAGE(G24:G26)</f>
        <v>0</v>
      </c>
      <c r="I24" s="5">
        <f>_xlfn.STDEV.S(G24:G26)</f>
        <v>0</v>
      </c>
    </row>
    <row r="25" spans="1:9" x14ac:dyDescent="0.3">
      <c r="A25" t="s">
        <v>140</v>
      </c>
      <c r="B25" t="s">
        <v>12</v>
      </c>
      <c r="C25" t="s">
        <v>12</v>
      </c>
      <c r="D25" t="s">
        <v>12</v>
      </c>
      <c r="E25" t="s">
        <v>12</v>
      </c>
      <c r="F25" s="5">
        <v>0</v>
      </c>
      <c r="G25" s="5">
        <v>0</v>
      </c>
      <c r="H25" s="5"/>
      <c r="I25" s="5"/>
    </row>
    <row r="26" spans="1:9" x14ac:dyDescent="0.3">
      <c r="A26" t="s">
        <v>141</v>
      </c>
      <c r="B26" t="s">
        <v>12</v>
      </c>
      <c r="C26" t="s">
        <v>12</v>
      </c>
      <c r="D26" t="s">
        <v>12</v>
      </c>
      <c r="E26" t="s">
        <v>12</v>
      </c>
      <c r="F26" s="5">
        <v>0</v>
      </c>
      <c r="G26" s="5">
        <v>0</v>
      </c>
      <c r="H26" s="5"/>
      <c r="I26" s="5"/>
    </row>
    <row r="27" spans="1:9" x14ac:dyDescent="0.3">
      <c r="A27" t="s">
        <v>103</v>
      </c>
      <c r="B27" t="s">
        <v>12</v>
      </c>
      <c r="C27" t="s">
        <v>12</v>
      </c>
      <c r="D27" t="s">
        <v>12</v>
      </c>
      <c r="E27" t="s">
        <v>12</v>
      </c>
      <c r="F27" s="5">
        <v>0</v>
      </c>
      <c r="G27" s="5">
        <v>0</v>
      </c>
      <c r="H27" s="5">
        <f>AVERAGE(G27:G29)</f>
        <v>0</v>
      </c>
      <c r="I27" s="5">
        <f>_xlfn.STDEV.S(G27:G29)</f>
        <v>0</v>
      </c>
    </row>
    <row r="28" spans="1:9" x14ac:dyDescent="0.3">
      <c r="A28" t="s">
        <v>142</v>
      </c>
      <c r="B28" t="s">
        <v>12</v>
      </c>
      <c r="C28" t="s">
        <v>12</v>
      </c>
      <c r="D28" t="s">
        <v>12</v>
      </c>
      <c r="E28" t="s">
        <v>12</v>
      </c>
      <c r="F28" s="5">
        <v>0</v>
      </c>
      <c r="G28" s="5">
        <v>0</v>
      </c>
      <c r="H28" s="5"/>
      <c r="I28" s="5"/>
    </row>
    <row r="29" spans="1:9" x14ac:dyDescent="0.3">
      <c r="A29" t="s">
        <v>143</v>
      </c>
      <c r="B29" t="s">
        <v>12</v>
      </c>
      <c r="C29" t="s">
        <v>12</v>
      </c>
      <c r="D29" t="s">
        <v>12</v>
      </c>
      <c r="E29" t="s">
        <v>12</v>
      </c>
      <c r="F29" s="5">
        <v>0</v>
      </c>
      <c r="G29" s="5">
        <v>0</v>
      </c>
      <c r="H29" s="5"/>
      <c r="I29" s="5"/>
    </row>
    <row r="30" spans="1:9" x14ac:dyDescent="0.3">
      <c r="A30" t="s">
        <v>144</v>
      </c>
      <c r="B30" t="s">
        <v>12</v>
      </c>
      <c r="C30" t="s">
        <v>12</v>
      </c>
      <c r="D30" t="s">
        <v>12</v>
      </c>
      <c r="E30" t="s">
        <v>12</v>
      </c>
      <c r="F30" s="5">
        <v>0</v>
      </c>
      <c r="G30" s="5">
        <v>0</v>
      </c>
      <c r="H30" s="5">
        <f>AVERAGE(G30:G32)</f>
        <v>0</v>
      </c>
      <c r="I30" s="5">
        <f>_xlfn.STDEV.S(G30:G32)</f>
        <v>0</v>
      </c>
    </row>
    <row r="31" spans="1:9" x14ac:dyDescent="0.3">
      <c r="A31" t="s">
        <v>145</v>
      </c>
      <c r="B31" t="s">
        <v>12</v>
      </c>
      <c r="C31" t="s">
        <v>12</v>
      </c>
      <c r="D31" t="s">
        <v>12</v>
      </c>
      <c r="E31" t="s">
        <v>12</v>
      </c>
      <c r="F31" s="5">
        <v>0</v>
      </c>
      <c r="G31" s="5">
        <v>0</v>
      </c>
      <c r="H31" s="5"/>
      <c r="I31" s="5"/>
    </row>
    <row r="32" spans="1:9" x14ac:dyDescent="0.3">
      <c r="A32" t="s">
        <v>146</v>
      </c>
      <c r="B32" t="s">
        <v>12</v>
      </c>
      <c r="C32" t="s">
        <v>12</v>
      </c>
      <c r="D32" t="s">
        <v>12</v>
      </c>
      <c r="E32" t="s">
        <v>12</v>
      </c>
      <c r="F32" s="5">
        <v>0</v>
      </c>
      <c r="G32" s="5">
        <v>0</v>
      </c>
      <c r="H32" s="5"/>
      <c r="I32" s="5"/>
    </row>
    <row r="33" spans="1:9" x14ac:dyDescent="0.3">
      <c r="A33" t="s">
        <v>104</v>
      </c>
      <c r="B33" t="s">
        <v>12</v>
      </c>
      <c r="C33" t="s">
        <v>12</v>
      </c>
      <c r="D33" t="s">
        <v>12</v>
      </c>
      <c r="E33" t="s">
        <v>12</v>
      </c>
      <c r="F33" s="5">
        <v>0</v>
      </c>
      <c r="G33" s="5">
        <v>0</v>
      </c>
      <c r="H33" s="5">
        <f>AVERAGE(G33:G35)</f>
        <v>0</v>
      </c>
      <c r="I33" s="5">
        <f>_xlfn.STDEV.S(G33:G35)</f>
        <v>0</v>
      </c>
    </row>
    <row r="34" spans="1:9" x14ac:dyDescent="0.3">
      <c r="A34" t="s">
        <v>147</v>
      </c>
      <c r="B34" t="s">
        <v>12</v>
      </c>
      <c r="C34" t="s">
        <v>12</v>
      </c>
      <c r="D34" t="s">
        <v>12</v>
      </c>
      <c r="E34" t="s">
        <v>12</v>
      </c>
      <c r="F34" s="5">
        <v>0</v>
      </c>
      <c r="G34" s="5">
        <v>0</v>
      </c>
      <c r="H34" s="5"/>
      <c r="I34" s="5"/>
    </row>
    <row r="35" spans="1:9" x14ac:dyDescent="0.3">
      <c r="A35" t="s">
        <v>148</v>
      </c>
      <c r="B35" t="s">
        <v>12</v>
      </c>
      <c r="C35" t="s">
        <v>12</v>
      </c>
      <c r="D35" t="s">
        <v>12</v>
      </c>
      <c r="E35" t="s">
        <v>12</v>
      </c>
      <c r="F35" s="5">
        <v>0</v>
      </c>
      <c r="G35" s="5">
        <v>0</v>
      </c>
      <c r="H35" s="5"/>
      <c r="I35" s="5"/>
    </row>
    <row r="36" spans="1:9" x14ac:dyDescent="0.3">
      <c r="A36" t="s">
        <v>149</v>
      </c>
      <c r="B36" t="s">
        <v>12</v>
      </c>
      <c r="C36" t="s">
        <v>12</v>
      </c>
      <c r="D36" t="s">
        <v>12</v>
      </c>
      <c r="E36" t="s">
        <v>12</v>
      </c>
      <c r="F36" s="5">
        <v>0</v>
      </c>
      <c r="G36" s="5">
        <v>0</v>
      </c>
      <c r="H36" s="5">
        <f>AVERAGE(G36:G38)</f>
        <v>0</v>
      </c>
      <c r="I36" s="5">
        <f>_xlfn.STDEV.S(G36:G38)</f>
        <v>0</v>
      </c>
    </row>
    <row r="37" spans="1:9" x14ac:dyDescent="0.3">
      <c r="A37" t="s">
        <v>150</v>
      </c>
      <c r="B37" t="s">
        <v>12</v>
      </c>
      <c r="C37" t="s">
        <v>12</v>
      </c>
      <c r="D37" t="s">
        <v>12</v>
      </c>
      <c r="E37" t="s">
        <v>12</v>
      </c>
      <c r="F37" s="5">
        <v>0</v>
      </c>
      <c r="G37" s="5">
        <v>0</v>
      </c>
      <c r="H37" s="5"/>
      <c r="I37" s="5"/>
    </row>
    <row r="38" spans="1:9" x14ac:dyDescent="0.3">
      <c r="A38" t="s">
        <v>151</v>
      </c>
      <c r="B38" t="s">
        <v>12</v>
      </c>
      <c r="C38" t="s">
        <v>12</v>
      </c>
      <c r="D38" t="s">
        <v>12</v>
      </c>
      <c r="E38" t="s">
        <v>12</v>
      </c>
      <c r="F38" s="5">
        <v>0</v>
      </c>
      <c r="G38" s="5">
        <v>0</v>
      </c>
      <c r="H38" s="5"/>
      <c r="I38" s="5"/>
    </row>
    <row r="39" spans="1:9" x14ac:dyDescent="0.3">
      <c r="A39" t="s">
        <v>105</v>
      </c>
      <c r="B39" t="s">
        <v>12</v>
      </c>
      <c r="C39" t="s">
        <v>12</v>
      </c>
      <c r="D39" t="s">
        <v>12</v>
      </c>
      <c r="E39" t="s">
        <v>12</v>
      </c>
      <c r="F39" s="5">
        <v>0</v>
      </c>
      <c r="G39" s="5">
        <v>0</v>
      </c>
      <c r="H39" s="5">
        <f>AVERAGE(G39:G41)</f>
        <v>0</v>
      </c>
      <c r="I39" s="5">
        <f>_xlfn.STDEV.S(G39:G41)</f>
        <v>0</v>
      </c>
    </row>
    <row r="40" spans="1:9" x14ac:dyDescent="0.3">
      <c r="A40" t="s">
        <v>152</v>
      </c>
      <c r="B40" t="s">
        <v>12</v>
      </c>
      <c r="C40" t="s">
        <v>12</v>
      </c>
      <c r="D40" t="s">
        <v>12</v>
      </c>
      <c r="E40" t="s">
        <v>12</v>
      </c>
      <c r="F40" s="5">
        <v>0</v>
      </c>
      <c r="G40" s="5">
        <v>0</v>
      </c>
      <c r="H40" s="5"/>
      <c r="I40" s="5"/>
    </row>
    <row r="41" spans="1:9" x14ac:dyDescent="0.3">
      <c r="A41" t="s">
        <v>153</v>
      </c>
      <c r="B41" t="s">
        <v>12</v>
      </c>
      <c r="C41" t="s">
        <v>12</v>
      </c>
      <c r="D41" t="s">
        <v>12</v>
      </c>
      <c r="E41" t="s">
        <v>12</v>
      </c>
      <c r="F41" s="5">
        <v>0</v>
      </c>
      <c r="G41" s="5">
        <v>0</v>
      </c>
      <c r="H41" s="5"/>
      <c r="I41" s="5"/>
    </row>
    <row r="42" spans="1:9" x14ac:dyDescent="0.3">
      <c r="A42" t="s">
        <v>154</v>
      </c>
      <c r="B42" t="s">
        <v>12</v>
      </c>
      <c r="C42" t="s">
        <v>12</v>
      </c>
      <c r="D42" t="s">
        <v>12</v>
      </c>
      <c r="E42" t="s">
        <v>12</v>
      </c>
      <c r="F42" s="5">
        <v>0</v>
      </c>
      <c r="G42" s="5">
        <v>0</v>
      </c>
      <c r="H42" s="5">
        <f>AVERAGE(G42:G44)</f>
        <v>0</v>
      </c>
      <c r="I42" s="5">
        <f>_xlfn.STDEV.S(G42:G44)</f>
        <v>0</v>
      </c>
    </row>
    <row r="43" spans="1:9" x14ac:dyDescent="0.3">
      <c r="A43" t="s">
        <v>155</v>
      </c>
      <c r="B43" t="s">
        <v>12</v>
      </c>
      <c r="C43" t="s">
        <v>12</v>
      </c>
      <c r="D43" t="s">
        <v>12</v>
      </c>
      <c r="E43" t="s">
        <v>12</v>
      </c>
      <c r="F43" s="5">
        <v>0</v>
      </c>
      <c r="G43" s="5">
        <v>0</v>
      </c>
      <c r="H43" s="5"/>
      <c r="I43" s="5"/>
    </row>
    <row r="44" spans="1:9" x14ac:dyDescent="0.3">
      <c r="A44" t="s">
        <v>156</v>
      </c>
      <c r="B44" t="s">
        <v>12</v>
      </c>
      <c r="C44" t="s">
        <v>12</v>
      </c>
      <c r="D44" t="s">
        <v>12</v>
      </c>
      <c r="E44" t="s">
        <v>12</v>
      </c>
      <c r="F44" s="5">
        <v>0</v>
      </c>
      <c r="G44" s="5">
        <v>0</v>
      </c>
      <c r="H44" s="5"/>
      <c r="I44" s="5"/>
    </row>
    <row r="45" spans="1:9" x14ac:dyDescent="0.3">
      <c r="A45" t="s">
        <v>106</v>
      </c>
      <c r="B45" t="s">
        <v>12</v>
      </c>
      <c r="C45" t="s">
        <v>12</v>
      </c>
      <c r="D45" t="s">
        <v>12</v>
      </c>
      <c r="E45" t="s">
        <v>12</v>
      </c>
      <c r="F45" s="5">
        <v>0</v>
      </c>
      <c r="G45" s="5">
        <v>0</v>
      </c>
      <c r="H45" s="5">
        <f>AVERAGE(G45:G47)</f>
        <v>0</v>
      </c>
      <c r="I45" s="5">
        <f>_xlfn.STDEV.S(G45:G47)</f>
        <v>0</v>
      </c>
    </row>
    <row r="46" spans="1:9" x14ac:dyDescent="0.3">
      <c r="A46" t="s">
        <v>157</v>
      </c>
      <c r="B46" t="s">
        <v>12</v>
      </c>
      <c r="C46" t="s">
        <v>12</v>
      </c>
      <c r="D46" t="s">
        <v>12</v>
      </c>
      <c r="E46" t="s">
        <v>12</v>
      </c>
      <c r="F46" s="5">
        <v>0</v>
      </c>
      <c r="G46" s="5">
        <v>0</v>
      </c>
      <c r="H46" s="5"/>
      <c r="I46" s="5"/>
    </row>
    <row r="47" spans="1:9" x14ac:dyDescent="0.3">
      <c r="A47" t="s">
        <v>158</v>
      </c>
      <c r="B47" t="s">
        <v>12</v>
      </c>
      <c r="C47" t="s">
        <v>12</v>
      </c>
      <c r="D47" t="s">
        <v>12</v>
      </c>
      <c r="E47" t="s">
        <v>12</v>
      </c>
      <c r="F47" s="5">
        <v>0</v>
      </c>
      <c r="G47" s="5">
        <v>0</v>
      </c>
      <c r="H47" s="5"/>
      <c r="I47" s="5"/>
    </row>
    <row r="48" spans="1:9" x14ac:dyDescent="0.3">
      <c r="A48" t="s">
        <v>72</v>
      </c>
      <c r="B48" t="s">
        <v>12</v>
      </c>
      <c r="C48" t="s">
        <v>12</v>
      </c>
      <c r="D48" t="s">
        <v>12</v>
      </c>
      <c r="E48" t="s">
        <v>12</v>
      </c>
      <c r="F48" s="5">
        <v>0</v>
      </c>
      <c r="G48" s="5">
        <v>0</v>
      </c>
      <c r="H48" s="5">
        <f>AVERAGE(G48:G50)</f>
        <v>0</v>
      </c>
      <c r="I48" s="5">
        <f>_xlfn.STDEV.S(G48:G50)</f>
        <v>0</v>
      </c>
    </row>
    <row r="49" spans="1:9" x14ac:dyDescent="0.3">
      <c r="A49" t="s">
        <v>73</v>
      </c>
      <c r="B49" t="s">
        <v>12</v>
      </c>
      <c r="C49" t="s">
        <v>12</v>
      </c>
      <c r="D49" t="s">
        <v>12</v>
      </c>
      <c r="E49" t="s">
        <v>12</v>
      </c>
      <c r="F49" s="5">
        <v>0</v>
      </c>
      <c r="G49" s="5">
        <v>0</v>
      </c>
      <c r="H49" s="5"/>
      <c r="I49" s="5"/>
    </row>
    <row r="50" spans="1:9" x14ac:dyDescent="0.3">
      <c r="A50" t="s">
        <v>74</v>
      </c>
      <c r="B50" t="s">
        <v>12</v>
      </c>
      <c r="C50" t="s">
        <v>12</v>
      </c>
      <c r="D50" t="s">
        <v>12</v>
      </c>
      <c r="E50" t="s">
        <v>12</v>
      </c>
      <c r="F50" s="5">
        <v>0</v>
      </c>
      <c r="G50" s="5">
        <v>0</v>
      </c>
      <c r="H50" s="5"/>
      <c r="I50" s="5"/>
    </row>
    <row r="51" spans="1:9" x14ac:dyDescent="0.3">
      <c r="A51" t="s">
        <v>107</v>
      </c>
      <c r="B51" t="s">
        <v>12</v>
      </c>
      <c r="C51" t="s">
        <v>12</v>
      </c>
      <c r="D51" t="s">
        <v>12</v>
      </c>
      <c r="E51" t="s">
        <v>12</v>
      </c>
      <c r="F51" s="5">
        <v>0</v>
      </c>
      <c r="G51" s="5">
        <v>0</v>
      </c>
      <c r="H51" s="5">
        <f>AVERAGE(G51:G53)</f>
        <v>0</v>
      </c>
      <c r="I51" s="5">
        <f>_xlfn.STDEV.S(G51:G53)</f>
        <v>0</v>
      </c>
    </row>
    <row r="52" spans="1:9" x14ac:dyDescent="0.3">
      <c r="A52" t="s">
        <v>159</v>
      </c>
      <c r="B52" t="s">
        <v>12</v>
      </c>
      <c r="C52" t="s">
        <v>12</v>
      </c>
      <c r="D52" t="s">
        <v>12</v>
      </c>
      <c r="E52" t="s">
        <v>12</v>
      </c>
      <c r="F52" s="5">
        <v>0</v>
      </c>
      <c r="G52" s="5">
        <v>0</v>
      </c>
      <c r="H52" s="5"/>
      <c r="I52" s="5"/>
    </row>
    <row r="53" spans="1:9" x14ac:dyDescent="0.3">
      <c r="A53" t="s">
        <v>160</v>
      </c>
      <c r="B53" t="s">
        <v>12</v>
      </c>
      <c r="C53" t="s">
        <v>12</v>
      </c>
      <c r="D53" t="s">
        <v>12</v>
      </c>
      <c r="E53" t="s">
        <v>12</v>
      </c>
      <c r="F53" s="5">
        <v>0</v>
      </c>
      <c r="G53" s="5">
        <v>0</v>
      </c>
      <c r="H53" s="5"/>
      <c r="I53" s="5"/>
    </row>
    <row r="54" spans="1:9" x14ac:dyDescent="0.3">
      <c r="A54" t="s">
        <v>161</v>
      </c>
      <c r="B54" t="s">
        <v>12</v>
      </c>
      <c r="C54" t="s">
        <v>12</v>
      </c>
      <c r="D54" t="s">
        <v>12</v>
      </c>
      <c r="E54" t="s">
        <v>12</v>
      </c>
      <c r="F54" s="5">
        <v>0</v>
      </c>
      <c r="G54" s="5">
        <v>0</v>
      </c>
      <c r="H54" s="5">
        <f>AVERAGE(G54:G56)</f>
        <v>0</v>
      </c>
      <c r="I54" s="5">
        <f>_xlfn.STDEV.S(G54:G56)</f>
        <v>0</v>
      </c>
    </row>
    <row r="55" spans="1:9" x14ac:dyDescent="0.3">
      <c r="A55" t="s">
        <v>162</v>
      </c>
      <c r="B55" t="s">
        <v>12</v>
      </c>
      <c r="C55" t="s">
        <v>12</v>
      </c>
      <c r="D55" t="s">
        <v>12</v>
      </c>
      <c r="E55" t="s">
        <v>12</v>
      </c>
      <c r="F55" s="5">
        <v>0</v>
      </c>
      <c r="G55" s="5">
        <v>0</v>
      </c>
      <c r="H55" s="5"/>
      <c r="I55" s="5"/>
    </row>
    <row r="56" spans="1:9" x14ac:dyDescent="0.3">
      <c r="A56" t="s">
        <v>163</v>
      </c>
      <c r="B56" t="s">
        <v>12</v>
      </c>
      <c r="C56" t="s">
        <v>12</v>
      </c>
      <c r="D56" t="s">
        <v>12</v>
      </c>
      <c r="E56" t="s">
        <v>12</v>
      </c>
      <c r="F56" s="5">
        <v>0</v>
      </c>
      <c r="G56" s="5">
        <v>0</v>
      </c>
      <c r="H56" s="5"/>
      <c r="I56" s="5"/>
    </row>
    <row r="57" spans="1:9" x14ac:dyDescent="0.3">
      <c r="A57" t="s">
        <v>108</v>
      </c>
      <c r="B57" t="s">
        <v>12</v>
      </c>
      <c r="C57" t="s">
        <v>12</v>
      </c>
      <c r="D57" t="s">
        <v>12</v>
      </c>
      <c r="E57" t="s">
        <v>12</v>
      </c>
      <c r="F57" s="5">
        <v>0</v>
      </c>
      <c r="G57" s="5">
        <v>0</v>
      </c>
      <c r="H57" s="5">
        <f>AVERAGE(G57:G59)</f>
        <v>0</v>
      </c>
      <c r="I57" s="5">
        <f>_xlfn.STDEV.S(G57:G59)</f>
        <v>0</v>
      </c>
    </row>
    <row r="58" spans="1:9" x14ac:dyDescent="0.3">
      <c r="A58" t="s">
        <v>164</v>
      </c>
      <c r="B58" t="s">
        <v>12</v>
      </c>
      <c r="C58" t="s">
        <v>12</v>
      </c>
      <c r="D58" t="s">
        <v>12</v>
      </c>
      <c r="E58" t="s">
        <v>12</v>
      </c>
      <c r="F58" s="5">
        <v>0</v>
      </c>
      <c r="G58" s="5">
        <v>0</v>
      </c>
      <c r="H58" s="5"/>
      <c r="I58" s="5"/>
    </row>
    <row r="59" spans="1:9" x14ac:dyDescent="0.3">
      <c r="A59" t="s">
        <v>165</v>
      </c>
      <c r="B59" t="s">
        <v>12</v>
      </c>
      <c r="C59" t="s">
        <v>12</v>
      </c>
      <c r="D59" t="s">
        <v>12</v>
      </c>
      <c r="E59" t="s">
        <v>12</v>
      </c>
      <c r="F59" s="5">
        <v>0</v>
      </c>
      <c r="G59" s="5">
        <v>0</v>
      </c>
      <c r="H59" s="5"/>
      <c r="I59" s="5"/>
    </row>
    <row r="60" spans="1:9" x14ac:dyDescent="0.3">
      <c r="A60" t="s">
        <v>78</v>
      </c>
      <c r="B60" t="s">
        <v>12</v>
      </c>
      <c r="C60" t="s">
        <v>12</v>
      </c>
      <c r="D60" t="s">
        <v>12</v>
      </c>
      <c r="E60" t="s">
        <v>12</v>
      </c>
      <c r="F60" s="5">
        <v>0</v>
      </c>
      <c r="G60" s="5">
        <v>0</v>
      </c>
      <c r="H60" s="5">
        <f>AVERAGE(G60:G62)</f>
        <v>0</v>
      </c>
      <c r="I60" s="5">
        <f>_xlfn.STDEV.S(G60:G62)</f>
        <v>0</v>
      </c>
    </row>
    <row r="61" spans="1:9" x14ac:dyDescent="0.3">
      <c r="A61" t="s">
        <v>79</v>
      </c>
      <c r="B61" t="s">
        <v>12</v>
      </c>
      <c r="C61" t="s">
        <v>12</v>
      </c>
      <c r="D61" t="s">
        <v>12</v>
      </c>
      <c r="E61" t="s">
        <v>12</v>
      </c>
      <c r="F61" s="5">
        <v>0</v>
      </c>
      <c r="G61" s="5">
        <v>0</v>
      </c>
      <c r="H61" s="5"/>
      <c r="I61" s="5"/>
    </row>
    <row r="62" spans="1:9" x14ac:dyDescent="0.3">
      <c r="A62" t="s">
        <v>80</v>
      </c>
      <c r="B62" t="s">
        <v>12</v>
      </c>
      <c r="C62" t="s">
        <v>12</v>
      </c>
      <c r="D62" t="s">
        <v>12</v>
      </c>
      <c r="E62" t="s">
        <v>12</v>
      </c>
      <c r="F62" s="5">
        <v>0</v>
      </c>
      <c r="G62" s="5">
        <v>0</v>
      </c>
      <c r="H62" s="5"/>
      <c r="I62" s="5"/>
    </row>
    <row r="63" spans="1:9" x14ac:dyDescent="0.3">
      <c r="A63" t="s">
        <v>109</v>
      </c>
      <c r="B63" t="s">
        <v>12</v>
      </c>
      <c r="C63" t="s">
        <v>12</v>
      </c>
      <c r="D63" t="s">
        <v>12</v>
      </c>
      <c r="E63" t="s">
        <v>12</v>
      </c>
      <c r="F63" s="5">
        <v>0</v>
      </c>
      <c r="G63" s="5">
        <v>0</v>
      </c>
      <c r="H63" s="5">
        <f>AVERAGE(G63:G65)</f>
        <v>0</v>
      </c>
      <c r="I63" s="5">
        <f>_xlfn.STDEV.S(G63:G65)</f>
        <v>0</v>
      </c>
    </row>
    <row r="64" spans="1:9" x14ac:dyDescent="0.3">
      <c r="A64" t="s">
        <v>166</v>
      </c>
      <c r="B64" t="s">
        <v>12</v>
      </c>
      <c r="C64" t="s">
        <v>12</v>
      </c>
      <c r="D64" t="s">
        <v>12</v>
      </c>
      <c r="E64" t="s">
        <v>12</v>
      </c>
      <c r="F64" s="5">
        <v>0</v>
      </c>
      <c r="G64" s="5">
        <v>0</v>
      </c>
      <c r="H64" s="5"/>
      <c r="I64" s="5"/>
    </row>
    <row r="65" spans="1:9" x14ac:dyDescent="0.3">
      <c r="A65" t="s">
        <v>167</v>
      </c>
      <c r="B65" t="s">
        <v>12</v>
      </c>
      <c r="C65" t="s">
        <v>12</v>
      </c>
      <c r="D65" t="s">
        <v>12</v>
      </c>
      <c r="E65" t="s">
        <v>12</v>
      </c>
      <c r="F65" s="5">
        <v>0</v>
      </c>
      <c r="G65" s="5">
        <v>0</v>
      </c>
      <c r="H65" s="5"/>
      <c r="I65" s="5"/>
    </row>
    <row r="66" spans="1:9" x14ac:dyDescent="0.3">
      <c r="A66" t="s">
        <v>168</v>
      </c>
      <c r="B66" t="s">
        <v>12</v>
      </c>
      <c r="C66" t="s">
        <v>12</v>
      </c>
      <c r="D66" t="s">
        <v>12</v>
      </c>
      <c r="E66" t="s">
        <v>12</v>
      </c>
      <c r="F66" s="5">
        <v>0</v>
      </c>
      <c r="G66" s="5">
        <v>0</v>
      </c>
      <c r="H66" s="5">
        <f>AVERAGE(G66:G68)</f>
        <v>0</v>
      </c>
      <c r="I66" s="5">
        <f>_xlfn.STDEV.S(G66:G68)</f>
        <v>0</v>
      </c>
    </row>
    <row r="67" spans="1:9" x14ac:dyDescent="0.3">
      <c r="A67" t="s">
        <v>169</v>
      </c>
      <c r="B67" t="s">
        <v>12</v>
      </c>
      <c r="C67" t="s">
        <v>12</v>
      </c>
      <c r="D67" t="s">
        <v>12</v>
      </c>
      <c r="E67" t="s">
        <v>12</v>
      </c>
      <c r="F67" s="5">
        <v>0</v>
      </c>
      <c r="G67" s="5">
        <v>0</v>
      </c>
      <c r="H67" s="5"/>
      <c r="I67" s="5"/>
    </row>
    <row r="68" spans="1:9" x14ac:dyDescent="0.3">
      <c r="A68" t="s">
        <v>170</v>
      </c>
      <c r="B68" t="s">
        <v>12</v>
      </c>
      <c r="C68" t="s">
        <v>12</v>
      </c>
      <c r="D68" t="s">
        <v>12</v>
      </c>
      <c r="E68" t="s">
        <v>12</v>
      </c>
      <c r="F68" s="5">
        <v>0</v>
      </c>
      <c r="G68" s="5">
        <v>0</v>
      </c>
      <c r="H68" s="5"/>
      <c r="I68" s="5"/>
    </row>
    <row r="69" spans="1:9" x14ac:dyDescent="0.3">
      <c r="A69" t="s">
        <v>110</v>
      </c>
      <c r="B69" t="s">
        <v>12</v>
      </c>
      <c r="C69" t="s">
        <v>12</v>
      </c>
      <c r="D69" t="s">
        <v>12</v>
      </c>
      <c r="E69" t="s">
        <v>12</v>
      </c>
      <c r="F69" s="5">
        <v>0</v>
      </c>
      <c r="G69" s="5">
        <v>0</v>
      </c>
      <c r="H69" s="3">
        <f>AVERAGE(G69:G71)</f>
        <v>1.679764577804207</v>
      </c>
      <c r="I69" s="3">
        <f>_xlfn.STDEV.S(G69:G71)</f>
        <v>2.9094375935113712</v>
      </c>
    </row>
    <row r="70" spans="1:9" x14ac:dyDescent="0.3">
      <c r="A70" t="s">
        <v>171</v>
      </c>
      <c r="B70" t="s">
        <v>16</v>
      </c>
      <c r="C70" t="s">
        <v>16</v>
      </c>
      <c r="D70" t="s">
        <v>18</v>
      </c>
      <c r="E70" t="s">
        <v>18</v>
      </c>
      <c r="F70" s="5">
        <v>11.85</v>
      </c>
      <c r="G70" s="3">
        <v>5.0392937334126211</v>
      </c>
      <c r="H70" s="5"/>
      <c r="I70" s="5"/>
    </row>
    <row r="71" spans="1:9" x14ac:dyDescent="0.3">
      <c r="A71" t="s">
        <v>172</v>
      </c>
      <c r="B71" t="s">
        <v>12</v>
      </c>
      <c r="C71" t="s">
        <v>12</v>
      </c>
      <c r="D71" t="s">
        <v>12</v>
      </c>
      <c r="E71" t="s">
        <v>12</v>
      </c>
      <c r="F71" s="5">
        <v>0</v>
      </c>
      <c r="G71" s="5">
        <v>0</v>
      </c>
      <c r="H71" s="5"/>
      <c r="I71" s="5"/>
    </row>
    <row r="72" spans="1:9" x14ac:dyDescent="0.3">
      <c r="A72" t="s">
        <v>173</v>
      </c>
      <c r="B72" t="s">
        <v>12</v>
      </c>
      <c r="C72" t="s">
        <v>12</v>
      </c>
      <c r="D72" t="s">
        <v>12</v>
      </c>
      <c r="E72" t="s">
        <v>12</v>
      </c>
      <c r="F72" s="5">
        <v>0</v>
      </c>
      <c r="G72" s="5">
        <v>0</v>
      </c>
      <c r="H72" s="5">
        <f>AVERAGE(G72:G74)</f>
        <v>0</v>
      </c>
      <c r="I72" s="5">
        <f>_xlfn.STDEV.S(G72:G74)</f>
        <v>0</v>
      </c>
    </row>
    <row r="73" spans="1:9" x14ac:dyDescent="0.3">
      <c r="A73" t="s">
        <v>174</v>
      </c>
      <c r="B73" t="s">
        <v>12</v>
      </c>
      <c r="C73" t="s">
        <v>12</v>
      </c>
      <c r="D73" t="s">
        <v>12</v>
      </c>
      <c r="E73" t="s">
        <v>12</v>
      </c>
      <c r="F73" s="5">
        <v>0</v>
      </c>
      <c r="G73" s="5">
        <v>0</v>
      </c>
      <c r="H73" s="5"/>
      <c r="I73" s="5"/>
    </row>
    <row r="74" spans="1:9" x14ac:dyDescent="0.3">
      <c r="A74" t="s">
        <v>175</v>
      </c>
      <c r="B74" t="s">
        <v>12</v>
      </c>
      <c r="C74" t="s">
        <v>12</v>
      </c>
      <c r="D74" t="s">
        <v>12</v>
      </c>
      <c r="E74" t="s">
        <v>12</v>
      </c>
      <c r="F74" s="5">
        <v>0</v>
      </c>
      <c r="G74" s="5">
        <v>0</v>
      </c>
      <c r="H74" s="5"/>
      <c r="I74" s="5"/>
    </row>
    <row r="75" spans="1:9" x14ac:dyDescent="0.3">
      <c r="A75" t="s">
        <v>112</v>
      </c>
      <c r="B75" t="s">
        <v>12</v>
      </c>
      <c r="C75" t="s">
        <v>12</v>
      </c>
      <c r="D75" t="s">
        <v>12</v>
      </c>
      <c r="E75" t="s">
        <v>12</v>
      </c>
      <c r="F75" s="5">
        <v>0</v>
      </c>
      <c r="G75" s="5">
        <v>0</v>
      </c>
      <c r="H75" s="5">
        <f>AVERAGE(G75:G77)</f>
        <v>0</v>
      </c>
      <c r="I75" s="5">
        <f>_xlfn.STDEV.S(G75:G77)</f>
        <v>0</v>
      </c>
    </row>
    <row r="76" spans="1:9" x14ac:dyDescent="0.3">
      <c r="A76" t="s">
        <v>176</v>
      </c>
      <c r="B76" t="s">
        <v>12</v>
      </c>
      <c r="C76" t="s">
        <v>12</v>
      </c>
      <c r="D76" t="s">
        <v>12</v>
      </c>
      <c r="E76" t="s">
        <v>12</v>
      </c>
      <c r="F76" s="5">
        <v>0</v>
      </c>
      <c r="G76" s="5">
        <v>0</v>
      </c>
      <c r="H76" s="5"/>
      <c r="I76" s="5"/>
    </row>
    <row r="77" spans="1:9" x14ac:dyDescent="0.3">
      <c r="A77" t="s">
        <v>177</v>
      </c>
      <c r="B77" t="s">
        <v>12</v>
      </c>
      <c r="C77" t="s">
        <v>12</v>
      </c>
      <c r="D77" t="s">
        <v>12</v>
      </c>
      <c r="E77" t="s">
        <v>12</v>
      </c>
      <c r="F77" s="5">
        <v>0</v>
      </c>
      <c r="G77" s="5">
        <v>0</v>
      </c>
      <c r="H77" s="5"/>
      <c r="I77" s="5"/>
    </row>
    <row r="78" spans="1:9" x14ac:dyDescent="0.3">
      <c r="A78" t="s">
        <v>178</v>
      </c>
      <c r="B78" t="s">
        <v>12</v>
      </c>
      <c r="C78" t="s">
        <v>12</v>
      </c>
      <c r="D78" t="s">
        <v>12</v>
      </c>
      <c r="E78" t="s">
        <v>12</v>
      </c>
      <c r="F78" s="5">
        <v>0</v>
      </c>
      <c r="G78" s="5">
        <v>0</v>
      </c>
      <c r="H78" s="5">
        <f>AVERAGE(G78:G80)</f>
        <v>0</v>
      </c>
      <c r="I78" s="5">
        <f>_xlfn.STDEV.S(G78:G80)</f>
        <v>0</v>
      </c>
    </row>
    <row r="79" spans="1:9" x14ac:dyDescent="0.3">
      <c r="A79" t="s">
        <v>179</v>
      </c>
      <c r="B79" t="s">
        <v>12</v>
      </c>
      <c r="C79" t="s">
        <v>12</v>
      </c>
      <c r="D79" t="s">
        <v>12</v>
      </c>
      <c r="E79" t="s">
        <v>12</v>
      </c>
      <c r="F79" s="5">
        <v>0</v>
      </c>
      <c r="G79" s="5">
        <v>0</v>
      </c>
      <c r="H79" s="5"/>
      <c r="I79" s="5"/>
    </row>
    <row r="80" spans="1:9" x14ac:dyDescent="0.3">
      <c r="A80" t="s">
        <v>180</v>
      </c>
      <c r="B80" t="s">
        <v>12</v>
      </c>
      <c r="C80" t="s">
        <v>12</v>
      </c>
      <c r="D80" t="s">
        <v>12</v>
      </c>
      <c r="E80" t="s">
        <v>12</v>
      </c>
      <c r="F80" s="5">
        <v>0</v>
      </c>
      <c r="G80" s="5">
        <v>0</v>
      </c>
      <c r="H80" s="5"/>
      <c r="I80" s="5"/>
    </row>
    <row r="81" spans="1:9" x14ac:dyDescent="0.3">
      <c r="A81" t="s">
        <v>111</v>
      </c>
      <c r="B81" t="s">
        <v>12</v>
      </c>
      <c r="C81" t="s">
        <v>12</v>
      </c>
      <c r="D81" t="s">
        <v>16</v>
      </c>
      <c r="E81" t="s">
        <v>12</v>
      </c>
      <c r="F81" s="5">
        <v>10.33</v>
      </c>
      <c r="G81" s="5">
        <v>4.4084259401533155</v>
      </c>
      <c r="H81" s="3">
        <f>AVERAGE(G81:G83)</f>
        <v>2.566247304303511</v>
      </c>
      <c r="I81" s="3">
        <f>_xlfn.STDEV.S(G81:G83)</f>
        <v>2.2916721831299096</v>
      </c>
    </row>
    <row r="82" spans="1:9" x14ac:dyDescent="0.3">
      <c r="A82" t="s">
        <v>181</v>
      </c>
      <c r="B82" t="s">
        <v>12</v>
      </c>
      <c r="C82" t="s">
        <v>12</v>
      </c>
      <c r="D82" t="s">
        <v>12</v>
      </c>
      <c r="E82" t="s">
        <v>12</v>
      </c>
      <c r="F82" s="5">
        <v>0</v>
      </c>
      <c r="G82" s="5">
        <v>0</v>
      </c>
      <c r="H82" s="5"/>
      <c r="I82" s="5"/>
    </row>
    <row r="83" spans="1:9" x14ac:dyDescent="0.3">
      <c r="A83" t="s">
        <v>182</v>
      </c>
      <c r="B83" t="s">
        <v>12</v>
      </c>
      <c r="C83" t="s">
        <v>12</v>
      </c>
      <c r="D83" t="s">
        <v>16</v>
      </c>
      <c r="E83" t="s">
        <v>12</v>
      </c>
      <c r="F83" s="5">
        <v>7.71</v>
      </c>
      <c r="G83" s="5">
        <v>3.290315972757218</v>
      </c>
      <c r="H83" s="5"/>
      <c r="I83" s="5"/>
    </row>
    <row r="84" spans="1:9" x14ac:dyDescent="0.3">
      <c r="A84" t="s">
        <v>183</v>
      </c>
      <c r="B84" t="s">
        <v>12</v>
      </c>
      <c r="C84" t="s">
        <v>12</v>
      </c>
      <c r="D84" t="s">
        <v>12</v>
      </c>
      <c r="E84" t="s">
        <v>12</v>
      </c>
      <c r="F84" s="5">
        <v>0</v>
      </c>
      <c r="G84" s="5">
        <v>0</v>
      </c>
      <c r="H84" s="3">
        <f>AVERAGE(G84:G86)</f>
        <v>0.92899195485857444</v>
      </c>
      <c r="I84" s="3">
        <f>_xlfn.STDEV.S(G84:G86)</f>
        <v>1.6090612656377838</v>
      </c>
    </row>
    <row r="85" spans="1:9" x14ac:dyDescent="0.3">
      <c r="A85" t="s">
        <v>184</v>
      </c>
      <c r="B85" t="s">
        <v>12</v>
      </c>
      <c r="C85" t="s">
        <v>12</v>
      </c>
      <c r="D85" t="s">
        <v>12</v>
      </c>
      <c r="E85" t="s">
        <v>12</v>
      </c>
      <c r="F85" s="5">
        <v>0</v>
      </c>
      <c r="G85" s="5">
        <v>0</v>
      </c>
      <c r="H85" s="5"/>
      <c r="I85" s="5"/>
    </row>
    <row r="86" spans="1:9" x14ac:dyDescent="0.3">
      <c r="A86" t="s">
        <v>185</v>
      </c>
      <c r="B86" t="s">
        <v>12</v>
      </c>
      <c r="C86" t="s">
        <v>12</v>
      </c>
      <c r="D86" t="s">
        <v>16</v>
      </c>
      <c r="E86" t="s">
        <v>12</v>
      </c>
      <c r="F86" s="5">
        <v>4.4800000000000004</v>
      </c>
      <c r="G86" s="5">
        <v>2.7869758645757234</v>
      </c>
      <c r="H86" s="5"/>
      <c r="I86" s="5"/>
    </row>
    <row r="87" spans="1:9" x14ac:dyDescent="0.3">
      <c r="A87" t="s">
        <v>113</v>
      </c>
      <c r="B87" t="s">
        <v>12</v>
      </c>
      <c r="C87" t="s">
        <v>12</v>
      </c>
      <c r="D87" t="s">
        <v>12</v>
      </c>
      <c r="E87" t="s">
        <v>12</v>
      </c>
      <c r="F87" s="5">
        <v>0</v>
      </c>
      <c r="G87" s="5">
        <v>0</v>
      </c>
      <c r="H87" s="5">
        <f>AVERAGE(G87:G89)</f>
        <v>0</v>
      </c>
      <c r="I87" s="5">
        <f>_xlfn.STDEV.S(G87:G89)</f>
        <v>0</v>
      </c>
    </row>
    <row r="88" spans="1:9" x14ac:dyDescent="0.3">
      <c r="A88" t="s">
        <v>186</v>
      </c>
      <c r="B88" t="s">
        <v>12</v>
      </c>
      <c r="C88" t="s">
        <v>12</v>
      </c>
      <c r="D88" t="s">
        <v>12</v>
      </c>
      <c r="E88" t="s">
        <v>12</v>
      </c>
      <c r="F88" s="5">
        <v>0</v>
      </c>
      <c r="G88" s="5">
        <v>0</v>
      </c>
      <c r="H88" s="5"/>
      <c r="I88" s="5"/>
    </row>
    <row r="89" spans="1:9" x14ac:dyDescent="0.3">
      <c r="A89" t="s">
        <v>187</v>
      </c>
      <c r="B89" t="s">
        <v>12</v>
      </c>
      <c r="C89" t="s">
        <v>12</v>
      </c>
      <c r="D89" t="s">
        <v>12</v>
      </c>
      <c r="E89" t="s">
        <v>12</v>
      </c>
      <c r="F89" s="5">
        <v>0</v>
      </c>
      <c r="G89" s="5">
        <v>0</v>
      </c>
      <c r="H89" s="5"/>
      <c r="I89" s="5"/>
    </row>
    <row r="90" spans="1:9" x14ac:dyDescent="0.3">
      <c r="A90" t="s">
        <v>188</v>
      </c>
      <c r="B90" t="s">
        <v>12</v>
      </c>
      <c r="C90" t="s">
        <v>12</v>
      </c>
      <c r="D90" t="s">
        <v>12</v>
      </c>
      <c r="E90" t="s">
        <v>12</v>
      </c>
      <c r="F90" s="5">
        <v>0</v>
      </c>
      <c r="G90" s="5">
        <v>0</v>
      </c>
      <c r="H90" s="5">
        <f>AVERAGE(G90:G92)</f>
        <v>0</v>
      </c>
      <c r="I90" s="5">
        <f>_xlfn.STDEV.S(G90:G92)</f>
        <v>0</v>
      </c>
    </row>
    <row r="91" spans="1:9" x14ac:dyDescent="0.3">
      <c r="A91" t="s">
        <v>189</v>
      </c>
      <c r="B91" t="s">
        <v>12</v>
      </c>
      <c r="C91" t="s">
        <v>12</v>
      </c>
      <c r="D91" t="s">
        <v>12</v>
      </c>
      <c r="E91" t="s">
        <v>12</v>
      </c>
      <c r="F91" s="5">
        <v>0</v>
      </c>
      <c r="G91" s="5">
        <v>0</v>
      </c>
      <c r="H91" s="5"/>
      <c r="I91" s="5"/>
    </row>
    <row r="92" spans="1:9" x14ac:dyDescent="0.3">
      <c r="A92" t="s">
        <v>190</v>
      </c>
      <c r="B92" t="s">
        <v>12</v>
      </c>
      <c r="C92" t="s">
        <v>12</v>
      </c>
      <c r="D92" t="s">
        <v>12</v>
      </c>
      <c r="E92" t="s">
        <v>12</v>
      </c>
      <c r="F92" s="5">
        <v>0</v>
      </c>
      <c r="G92" s="5">
        <v>0</v>
      </c>
      <c r="H92" s="5"/>
      <c r="I92" s="5"/>
    </row>
    <row r="93" spans="1:9" x14ac:dyDescent="0.3">
      <c r="A93" t="s">
        <v>114</v>
      </c>
      <c r="B93" t="s">
        <v>12</v>
      </c>
      <c r="C93" t="s">
        <v>12</v>
      </c>
      <c r="D93" t="s">
        <v>12</v>
      </c>
      <c r="E93" t="s">
        <v>12</v>
      </c>
      <c r="F93" s="5">
        <v>0</v>
      </c>
      <c r="G93" s="5">
        <v>0</v>
      </c>
      <c r="H93" s="5">
        <f>AVERAGE(G93:G95)</f>
        <v>0</v>
      </c>
      <c r="I93" s="5">
        <f>_xlfn.STDEV.S(G93:G95)</f>
        <v>0</v>
      </c>
    </row>
    <row r="94" spans="1:9" x14ac:dyDescent="0.3">
      <c r="A94" t="s">
        <v>191</v>
      </c>
      <c r="B94" t="s">
        <v>12</v>
      </c>
      <c r="C94" t="s">
        <v>12</v>
      </c>
      <c r="D94" t="s">
        <v>12</v>
      </c>
      <c r="E94" t="s">
        <v>12</v>
      </c>
      <c r="F94" s="5">
        <v>0</v>
      </c>
      <c r="G94" s="5">
        <v>0</v>
      </c>
      <c r="H94" s="5"/>
      <c r="I94" s="5"/>
    </row>
    <row r="95" spans="1:9" x14ac:dyDescent="0.3">
      <c r="A95" t="s">
        <v>192</v>
      </c>
      <c r="B95" t="s">
        <v>12</v>
      </c>
      <c r="C95" t="s">
        <v>12</v>
      </c>
      <c r="D95" t="s">
        <v>12</v>
      </c>
      <c r="E95" t="s">
        <v>12</v>
      </c>
      <c r="F95" s="5">
        <v>0</v>
      </c>
      <c r="G95" s="5">
        <v>0</v>
      </c>
      <c r="H95" s="5"/>
      <c r="I95" s="5"/>
    </row>
    <row r="96" spans="1:9" x14ac:dyDescent="0.3">
      <c r="A96" t="s">
        <v>84</v>
      </c>
      <c r="B96" t="s">
        <v>12</v>
      </c>
      <c r="C96" t="s">
        <v>12</v>
      </c>
      <c r="D96" t="s">
        <v>12</v>
      </c>
      <c r="E96" t="s">
        <v>12</v>
      </c>
      <c r="F96" s="5">
        <v>0</v>
      </c>
      <c r="G96" s="5">
        <v>0</v>
      </c>
      <c r="H96" s="5">
        <f>AVERAGE(G96:G98)</f>
        <v>0</v>
      </c>
      <c r="I96" s="5">
        <f>_xlfn.STDEV.S(G96:G98)</f>
        <v>0</v>
      </c>
    </row>
    <row r="97" spans="1:9" x14ac:dyDescent="0.3">
      <c r="A97" t="s">
        <v>85</v>
      </c>
      <c r="B97" t="s">
        <v>12</v>
      </c>
      <c r="C97" t="s">
        <v>12</v>
      </c>
      <c r="D97" t="s">
        <v>12</v>
      </c>
      <c r="E97" t="s">
        <v>12</v>
      </c>
      <c r="F97" s="5">
        <v>0</v>
      </c>
      <c r="G97" s="5">
        <v>0</v>
      </c>
      <c r="H97" s="5"/>
      <c r="I97" s="5"/>
    </row>
    <row r="98" spans="1:9" x14ac:dyDescent="0.3">
      <c r="A98" t="s">
        <v>86</v>
      </c>
      <c r="B98" t="s">
        <v>12</v>
      </c>
      <c r="C98" t="s">
        <v>12</v>
      </c>
      <c r="D98" t="s">
        <v>12</v>
      </c>
      <c r="E98" t="s">
        <v>12</v>
      </c>
      <c r="F98" s="5">
        <v>0</v>
      </c>
      <c r="G98" s="5">
        <v>0</v>
      </c>
      <c r="H98" s="5"/>
      <c r="I98" s="5"/>
    </row>
    <row r="99" spans="1:9" x14ac:dyDescent="0.3">
      <c r="A99" t="s">
        <v>115</v>
      </c>
      <c r="B99" t="s">
        <v>12</v>
      </c>
      <c r="C99" t="s">
        <v>12</v>
      </c>
      <c r="D99" t="s">
        <v>12</v>
      </c>
      <c r="E99" t="s">
        <v>12</v>
      </c>
      <c r="F99" s="5">
        <v>0</v>
      </c>
      <c r="G99" s="5">
        <v>0</v>
      </c>
      <c r="H99" s="5">
        <f>AVERAGE(G99:G101)</f>
        <v>0</v>
      </c>
      <c r="I99" s="5">
        <f>_xlfn.STDEV.S(G99:G101)</f>
        <v>0</v>
      </c>
    </row>
    <row r="100" spans="1:9" x14ac:dyDescent="0.3">
      <c r="A100" t="s">
        <v>193</v>
      </c>
      <c r="B100" t="s">
        <v>12</v>
      </c>
      <c r="C100" t="s">
        <v>12</v>
      </c>
      <c r="D100" t="s">
        <v>12</v>
      </c>
      <c r="E100" t="s">
        <v>12</v>
      </c>
      <c r="F100" s="5">
        <v>0</v>
      </c>
      <c r="G100" s="5">
        <v>0</v>
      </c>
      <c r="H100" s="5"/>
      <c r="I100" s="5"/>
    </row>
    <row r="101" spans="1:9" x14ac:dyDescent="0.3">
      <c r="A101" t="s">
        <v>194</v>
      </c>
      <c r="B101" t="s">
        <v>12</v>
      </c>
      <c r="C101" t="s">
        <v>12</v>
      </c>
      <c r="D101" t="s">
        <v>12</v>
      </c>
      <c r="E101" t="s">
        <v>12</v>
      </c>
      <c r="F101" s="5">
        <v>0</v>
      </c>
      <c r="G101" s="5">
        <v>0</v>
      </c>
      <c r="H101" s="5"/>
      <c r="I101" s="5"/>
    </row>
    <row r="102" spans="1:9" x14ac:dyDescent="0.3">
      <c r="A102" t="s">
        <v>195</v>
      </c>
      <c r="B102" t="s">
        <v>12</v>
      </c>
      <c r="C102" t="s">
        <v>12</v>
      </c>
      <c r="D102" t="s">
        <v>12</v>
      </c>
      <c r="E102" t="s">
        <v>12</v>
      </c>
      <c r="F102" s="5">
        <v>0</v>
      </c>
      <c r="G102" s="5">
        <v>0</v>
      </c>
      <c r="H102" s="5">
        <f>AVERAGE(G102:G104)</f>
        <v>0</v>
      </c>
      <c r="I102" s="5">
        <f>_xlfn.STDEV.S(G102:G104)</f>
        <v>0</v>
      </c>
    </row>
    <row r="103" spans="1:9" x14ac:dyDescent="0.3">
      <c r="A103" t="s">
        <v>196</v>
      </c>
      <c r="B103" t="s">
        <v>12</v>
      </c>
      <c r="C103" t="s">
        <v>12</v>
      </c>
      <c r="D103" t="s">
        <v>12</v>
      </c>
      <c r="E103" t="s">
        <v>12</v>
      </c>
      <c r="F103" s="5">
        <v>0</v>
      </c>
      <c r="G103" s="5">
        <v>0</v>
      </c>
      <c r="H103" s="5"/>
      <c r="I103" s="5"/>
    </row>
    <row r="104" spans="1:9" x14ac:dyDescent="0.3">
      <c r="A104" t="s">
        <v>197</v>
      </c>
      <c r="B104" t="s">
        <v>12</v>
      </c>
      <c r="C104" t="s">
        <v>12</v>
      </c>
      <c r="D104" t="s">
        <v>12</v>
      </c>
      <c r="E104" t="s">
        <v>12</v>
      </c>
      <c r="F104" s="5">
        <v>0</v>
      </c>
      <c r="G104" s="5">
        <v>0</v>
      </c>
      <c r="H104" s="5"/>
      <c r="I104" s="5"/>
    </row>
    <row r="105" spans="1:9" x14ac:dyDescent="0.3">
      <c r="A105" t="s">
        <v>116</v>
      </c>
      <c r="B105" t="s">
        <v>12</v>
      </c>
      <c r="C105" t="s">
        <v>12</v>
      </c>
      <c r="D105" t="s">
        <v>12</v>
      </c>
      <c r="E105" t="s">
        <v>12</v>
      </c>
      <c r="F105" s="5">
        <v>0</v>
      </c>
      <c r="G105" s="5">
        <v>0</v>
      </c>
      <c r="H105" s="5">
        <f>AVERAGE(G105:G107)</f>
        <v>0</v>
      </c>
      <c r="I105" s="5">
        <f>_xlfn.STDEV.S(G105:G107)</f>
        <v>0</v>
      </c>
    </row>
    <row r="106" spans="1:9" x14ac:dyDescent="0.3">
      <c r="A106" t="s">
        <v>198</v>
      </c>
      <c r="B106" t="s">
        <v>12</v>
      </c>
      <c r="C106" t="s">
        <v>12</v>
      </c>
      <c r="D106" t="s">
        <v>12</v>
      </c>
      <c r="E106" t="s">
        <v>12</v>
      </c>
      <c r="F106" s="5">
        <v>0</v>
      </c>
      <c r="G106" s="5">
        <v>0</v>
      </c>
      <c r="H106" s="5"/>
      <c r="I106" s="5"/>
    </row>
    <row r="107" spans="1:9" x14ac:dyDescent="0.3">
      <c r="A107" t="s">
        <v>199</v>
      </c>
      <c r="B107" t="s">
        <v>12</v>
      </c>
      <c r="C107" t="s">
        <v>12</v>
      </c>
      <c r="D107" t="s">
        <v>12</v>
      </c>
      <c r="E107" t="s">
        <v>12</v>
      </c>
      <c r="F107" s="5">
        <v>0</v>
      </c>
      <c r="G107" s="5">
        <v>0</v>
      </c>
      <c r="H107" s="5"/>
      <c r="I107" s="5"/>
    </row>
    <row r="108" spans="1:9" x14ac:dyDescent="0.3">
      <c r="A108" t="s">
        <v>200</v>
      </c>
      <c r="B108" t="s">
        <v>12</v>
      </c>
      <c r="C108" t="s">
        <v>12</v>
      </c>
      <c r="D108" t="s">
        <v>12</v>
      </c>
      <c r="E108" t="s">
        <v>12</v>
      </c>
      <c r="F108" s="5">
        <v>0</v>
      </c>
      <c r="G108" s="5">
        <v>0</v>
      </c>
      <c r="H108" s="5">
        <f>AVERAGE(G108:G110)</f>
        <v>0</v>
      </c>
      <c r="I108" s="5">
        <f>_xlfn.STDEV.S(G108:G110)</f>
        <v>0</v>
      </c>
    </row>
    <row r="109" spans="1:9" x14ac:dyDescent="0.3">
      <c r="A109" t="s">
        <v>201</v>
      </c>
      <c r="B109" t="s">
        <v>12</v>
      </c>
      <c r="C109" t="s">
        <v>12</v>
      </c>
      <c r="D109" t="s">
        <v>12</v>
      </c>
      <c r="E109" t="s">
        <v>12</v>
      </c>
      <c r="F109" s="5">
        <v>0</v>
      </c>
      <c r="G109" s="5">
        <v>0</v>
      </c>
      <c r="H109" s="5"/>
      <c r="I109" s="5"/>
    </row>
    <row r="110" spans="1:9" x14ac:dyDescent="0.3">
      <c r="A110" t="s">
        <v>202</v>
      </c>
      <c r="B110" t="s">
        <v>12</v>
      </c>
      <c r="C110" t="s">
        <v>12</v>
      </c>
      <c r="D110" t="s">
        <v>12</v>
      </c>
      <c r="E110" t="s">
        <v>12</v>
      </c>
      <c r="F110" s="5">
        <v>0</v>
      </c>
      <c r="G110" s="5">
        <v>0</v>
      </c>
      <c r="H110" s="5"/>
      <c r="I110" s="5"/>
    </row>
    <row r="111" spans="1:9" x14ac:dyDescent="0.3">
      <c r="A111" t="s">
        <v>117</v>
      </c>
      <c r="B111" t="s">
        <v>12</v>
      </c>
      <c r="C111" t="s">
        <v>12</v>
      </c>
      <c r="D111" t="s">
        <v>12</v>
      </c>
      <c r="E111" t="s">
        <v>12</v>
      </c>
      <c r="F111" s="5">
        <v>0</v>
      </c>
      <c r="G111" s="5">
        <v>0</v>
      </c>
      <c r="H111" s="5">
        <f>AVERAGE(G111:G113)</f>
        <v>0</v>
      </c>
      <c r="I111" s="5">
        <f>_xlfn.STDEV.S(G111:G113)</f>
        <v>0</v>
      </c>
    </row>
    <row r="112" spans="1:9" x14ac:dyDescent="0.3">
      <c r="A112" t="s">
        <v>203</v>
      </c>
      <c r="B112" t="s">
        <v>12</v>
      </c>
      <c r="C112" t="s">
        <v>12</v>
      </c>
      <c r="D112" t="s">
        <v>12</v>
      </c>
      <c r="E112" t="s">
        <v>12</v>
      </c>
      <c r="F112" s="5">
        <v>0</v>
      </c>
      <c r="G112" s="5">
        <v>0</v>
      </c>
      <c r="H112" s="5"/>
      <c r="I112" s="5"/>
    </row>
    <row r="113" spans="1:9" x14ac:dyDescent="0.3">
      <c r="A113" t="s">
        <v>204</v>
      </c>
      <c r="B113" t="s">
        <v>12</v>
      </c>
      <c r="C113" t="s">
        <v>12</v>
      </c>
      <c r="D113" t="s">
        <v>12</v>
      </c>
      <c r="E113" t="s">
        <v>12</v>
      </c>
      <c r="F113" s="5">
        <v>0</v>
      </c>
      <c r="G113" s="5">
        <v>0</v>
      </c>
      <c r="H113" s="5"/>
      <c r="I113" s="5"/>
    </row>
    <row r="114" spans="1:9" x14ac:dyDescent="0.3">
      <c r="A114" t="s">
        <v>205</v>
      </c>
      <c r="B114" t="s">
        <v>12</v>
      </c>
      <c r="C114" t="s">
        <v>12</v>
      </c>
      <c r="D114" t="s">
        <v>12</v>
      </c>
      <c r="E114" t="s">
        <v>12</v>
      </c>
      <c r="F114" s="5">
        <v>0</v>
      </c>
      <c r="G114" s="5">
        <v>0</v>
      </c>
      <c r="H114" s="5">
        <f>AVERAGE(G114:G116)</f>
        <v>0</v>
      </c>
      <c r="I114" s="5">
        <f>_xlfn.STDEV.S(G114:G116)</f>
        <v>0</v>
      </c>
    </row>
    <row r="115" spans="1:9" x14ac:dyDescent="0.3">
      <c r="A115" t="s">
        <v>206</v>
      </c>
      <c r="B115" t="s">
        <v>12</v>
      </c>
      <c r="C115" t="s">
        <v>12</v>
      </c>
      <c r="D115" t="s">
        <v>12</v>
      </c>
      <c r="E115" t="s">
        <v>12</v>
      </c>
      <c r="F115" s="5">
        <v>0</v>
      </c>
      <c r="G115" s="5">
        <v>0</v>
      </c>
      <c r="H115" s="5"/>
      <c r="I115" s="5"/>
    </row>
    <row r="116" spans="1:9" x14ac:dyDescent="0.3">
      <c r="A116" t="s">
        <v>207</v>
      </c>
      <c r="B116" t="s">
        <v>12</v>
      </c>
      <c r="C116" t="s">
        <v>12</v>
      </c>
      <c r="D116" t="s">
        <v>12</v>
      </c>
      <c r="E116" t="s">
        <v>12</v>
      </c>
      <c r="F116" s="5">
        <v>0</v>
      </c>
      <c r="G116" s="5">
        <v>0</v>
      </c>
      <c r="H116" s="5"/>
      <c r="I116" s="5"/>
    </row>
    <row r="117" spans="1:9" x14ac:dyDescent="0.3">
      <c r="A117" t="s">
        <v>118</v>
      </c>
      <c r="B117" t="s">
        <v>12</v>
      </c>
      <c r="C117" t="s">
        <v>12</v>
      </c>
      <c r="D117" t="s">
        <v>12</v>
      </c>
      <c r="E117" t="s">
        <v>12</v>
      </c>
      <c r="F117" s="5">
        <v>0</v>
      </c>
      <c r="G117" s="5">
        <v>0</v>
      </c>
      <c r="H117" s="5">
        <f>AVERAGE(G117:G119)</f>
        <v>0</v>
      </c>
      <c r="I117" s="5">
        <f>_xlfn.STDEV.S(G117:G119)</f>
        <v>0</v>
      </c>
    </row>
    <row r="118" spans="1:9" x14ac:dyDescent="0.3">
      <c r="A118" t="s">
        <v>208</v>
      </c>
      <c r="B118" t="s">
        <v>12</v>
      </c>
      <c r="C118" t="s">
        <v>12</v>
      </c>
      <c r="D118" t="s">
        <v>12</v>
      </c>
      <c r="E118" t="s">
        <v>12</v>
      </c>
      <c r="F118" s="5">
        <v>0</v>
      </c>
      <c r="G118" s="5">
        <v>0</v>
      </c>
      <c r="H118" s="5"/>
      <c r="I118" s="5"/>
    </row>
    <row r="119" spans="1:9" x14ac:dyDescent="0.3">
      <c r="A119" t="s">
        <v>209</v>
      </c>
      <c r="B119" t="s">
        <v>12</v>
      </c>
      <c r="C119" t="s">
        <v>12</v>
      </c>
      <c r="D119" t="s">
        <v>12</v>
      </c>
      <c r="E119" t="s">
        <v>12</v>
      </c>
      <c r="F119" s="5">
        <v>0</v>
      </c>
      <c r="G119" s="5">
        <v>0</v>
      </c>
      <c r="H119" s="5"/>
      <c r="I119" s="5"/>
    </row>
    <row r="120" spans="1:9" x14ac:dyDescent="0.3">
      <c r="A120" t="s">
        <v>210</v>
      </c>
      <c r="B120" t="s">
        <v>12</v>
      </c>
      <c r="C120" t="s">
        <v>12</v>
      </c>
      <c r="D120" t="s">
        <v>12</v>
      </c>
      <c r="E120" t="s">
        <v>12</v>
      </c>
      <c r="F120" s="5">
        <v>0</v>
      </c>
      <c r="G120" s="5">
        <v>0</v>
      </c>
      <c r="H120" s="3">
        <f>AVERAGE(G120:G122)</f>
        <v>2.6920125265679391</v>
      </c>
      <c r="I120" s="3">
        <f>_xlfn.STDEV.S(G120:G122)</f>
        <v>4.662702470627532</v>
      </c>
    </row>
    <row r="121" spans="1:9" x14ac:dyDescent="0.3">
      <c r="A121" t="s">
        <v>211</v>
      </c>
      <c r="B121" t="s">
        <v>12</v>
      </c>
      <c r="C121" t="s">
        <v>12</v>
      </c>
      <c r="D121" t="s">
        <v>16</v>
      </c>
      <c r="E121" t="s">
        <v>16</v>
      </c>
      <c r="F121" s="5">
        <v>12.89</v>
      </c>
      <c r="G121" s="3">
        <v>8.0760375797038169</v>
      </c>
      <c r="H121" s="5"/>
      <c r="I121" s="5"/>
    </row>
    <row r="122" spans="1:9" x14ac:dyDescent="0.3">
      <c r="A122" t="s">
        <v>212</v>
      </c>
      <c r="B122" t="s">
        <v>12</v>
      </c>
      <c r="C122" t="s">
        <v>12</v>
      </c>
      <c r="D122" t="s">
        <v>12</v>
      </c>
      <c r="E122" t="s">
        <v>12</v>
      </c>
      <c r="F122" s="5">
        <v>0</v>
      </c>
      <c r="G122" s="5">
        <v>0</v>
      </c>
      <c r="H122" s="5"/>
      <c r="I122" s="5"/>
    </row>
    <row r="123" spans="1:9" x14ac:dyDescent="0.3">
      <c r="A123" t="s">
        <v>119</v>
      </c>
      <c r="B123" t="s">
        <v>12</v>
      </c>
      <c r="C123" t="s">
        <v>12</v>
      </c>
      <c r="D123" t="s">
        <v>12</v>
      </c>
      <c r="E123" t="s">
        <v>12</v>
      </c>
      <c r="F123" s="5">
        <v>0</v>
      </c>
      <c r="G123" s="5">
        <v>0</v>
      </c>
      <c r="H123" s="5">
        <f>AVERAGE(G123:G125)</f>
        <v>0</v>
      </c>
      <c r="I123" s="5">
        <f>_xlfn.STDEV.S(G123:G125)</f>
        <v>0</v>
      </c>
    </row>
    <row r="124" spans="1:9" x14ac:dyDescent="0.3">
      <c r="A124" t="s">
        <v>213</v>
      </c>
      <c r="B124" t="s">
        <v>12</v>
      </c>
      <c r="C124" t="s">
        <v>12</v>
      </c>
      <c r="D124" t="s">
        <v>12</v>
      </c>
      <c r="E124" t="s">
        <v>12</v>
      </c>
      <c r="F124" s="5">
        <v>0</v>
      </c>
      <c r="G124" s="5">
        <v>0</v>
      </c>
      <c r="H124" s="5"/>
      <c r="I124" s="5"/>
    </row>
    <row r="125" spans="1:9" x14ac:dyDescent="0.3">
      <c r="A125" t="s">
        <v>214</v>
      </c>
      <c r="B125" t="s">
        <v>12</v>
      </c>
      <c r="C125" t="s">
        <v>12</v>
      </c>
      <c r="D125" t="s">
        <v>12</v>
      </c>
      <c r="E125" t="s">
        <v>12</v>
      </c>
      <c r="F125" s="5">
        <v>0</v>
      </c>
      <c r="G125" s="5">
        <v>0</v>
      </c>
      <c r="H125" s="5"/>
      <c r="I125" s="5"/>
    </row>
    <row r="126" spans="1:9" x14ac:dyDescent="0.3">
      <c r="A126" t="s">
        <v>215</v>
      </c>
      <c r="B126" t="s">
        <v>12</v>
      </c>
      <c r="C126" t="s">
        <v>12</v>
      </c>
      <c r="D126" t="s">
        <v>12</v>
      </c>
      <c r="E126" t="s">
        <v>12</v>
      </c>
      <c r="F126" s="5">
        <v>0</v>
      </c>
      <c r="G126" s="5">
        <v>0</v>
      </c>
      <c r="H126" s="5">
        <f>AVERAGE(G126:G128)</f>
        <v>0</v>
      </c>
      <c r="I126" s="5">
        <f>_xlfn.STDEV.S(G126:G128)</f>
        <v>0</v>
      </c>
    </row>
    <row r="127" spans="1:9" x14ac:dyDescent="0.3">
      <c r="A127" t="s">
        <v>216</v>
      </c>
      <c r="B127" t="s">
        <v>12</v>
      </c>
      <c r="C127" t="s">
        <v>12</v>
      </c>
      <c r="D127" t="s">
        <v>12</v>
      </c>
      <c r="E127" t="s">
        <v>12</v>
      </c>
      <c r="F127" s="5">
        <v>0</v>
      </c>
      <c r="G127" s="5">
        <v>0</v>
      </c>
      <c r="H127" s="5"/>
      <c r="I127" s="5"/>
    </row>
    <row r="128" spans="1:9" x14ac:dyDescent="0.3">
      <c r="A128" t="s">
        <v>217</v>
      </c>
      <c r="B128" t="s">
        <v>12</v>
      </c>
      <c r="C128" t="s">
        <v>12</v>
      </c>
      <c r="D128" t="s">
        <v>12</v>
      </c>
      <c r="E128" t="s">
        <v>12</v>
      </c>
      <c r="F128" s="5">
        <v>0</v>
      </c>
      <c r="G128" s="5">
        <v>0</v>
      </c>
      <c r="H128" s="5"/>
      <c r="I128" s="5"/>
    </row>
    <row r="129" spans="1:9" x14ac:dyDescent="0.3">
      <c r="A129" t="s">
        <v>120</v>
      </c>
      <c r="B129" t="s">
        <v>12</v>
      </c>
      <c r="C129" t="s">
        <v>12</v>
      </c>
      <c r="D129" t="s">
        <v>12</v>
      </c>
      <c r="E129" t="s">
        <v>12</v>
      </c>
      <c r="F129" s="5">
        <v>0</v>
      </c>
      <c r="G129" s="5">
        <v>0</v>
      </c>
      <c r="H129" s="5">
        <f>AVERAGE(G129:G131)</f>
        <v>0</v>
      </c>
      <c r="I129" s="5">
        <f>_xlfn.STDEV.S(G129:G131)</f>
        <v>0</v>
      </c>
    </row>
    <row r="130" spans="1:9" x14ac:dyDescent="0.3">
      <c r="A130" t="s">
        <v>218</v>
      </c>
      <c r="B130" t="s">
        <v>12</v>
      </c>
      <c r="C130" t="s">
        <v>12</v>
      </c>
      <c r="D130" t="s">
        <v>12</v>
      </c>
      <c r="E130" t="s">
        <v>12</v>
      </c>
      <c r="F130" s="5">
        <v>0</v>
      </c>
      <c r="G130" s="5">
        <v>0</v>
      </c>
      <c r="H130" s="5"/>
      <c r="I130" s="5"/>
    </row>
    <row r="131" spans="1:9" x14ac:dyDescent="0.3">
      <c r="A131" t="s">
        <v>219</v>
      </c>
      <c r="B131" t="s">
        <v>12</v>
      </c>
      <c r="C131" t="s">
        <v>12</v>
      </c>
      <c r="D131" t="s">
        <v>12</v>
      </c>
      <c r="E131" t="s">
        <v>12</v>
      </c>
      <c r="F131" s="5">
        <v>0</v>
      </c>
      <c r="G131" s="5">
        <v>0</v>
      </c>
      <c r="H131" s="5"/>
      <c r="I131" s="5"/>
    </row>
    <row r="132" spans="1:9" x14ac:dyDescent="0.3">
      <c r="A132" t="s">
        <v>220</v>
      </c>
      <c r="B132" t="s">
        <v>12</v>
      </c>
      <c r="C132" t="s">
        <v>12</v>
      </c>
      <c r="D132" t="s">
        <v>12</v>
      </c>
      <c r="E132" t="s">
        <v>12</v>
      </c>
      <c r="F132" s="5">
        <v>0</v>
      </c>
      <c r="G132" s="5">
        <v>0</v>
      </c>
      <c r="H132" s="5">
        <f>AVERAGE(G132:G134)</f>
        <v>0</v>
      </c>
      <c r="I132" s="5">
        <f>_xlfn.STDEV.S(G132:G134)</f>
        <v>0</v>
      </c>
    </row>
    <row r="133" spans="1:9" x14ac:dyDescent="0.3">
      <c r="A133" t="s">
        <v>221</v>
      </c>
      <c r="B133" t="s">
        <v>12</v>
      </c>
      <c r="C133" t="s">
        <v>12</v>
      </c>
      <c r="D133" t="s">
        <v>12</v>
      </c>
      <c r="E133" t="s">
        <v>12</v>
      </c>
      <c r="F133" s="5">
        <v>0</v>
      </c>
      <c r="G133" s="5">
        <v>0</v>
      </c>
      <c r="H133" s="5"/>
      <c r="I133" s="5"/>
    </row>
    <row r="134" spans="1:9" x14ac:dyDescent="0.3">
      <c r="A134" t="s">
        <v>222</v>
      </c>
      <c r="B134" t="s">
        <v>12</v>
      </c>
      <c r="C134" t="s">
        <v>12</v>
      </c>
      <c r="D134" t="s">
        <v>12</v>
      </c>
      <c r="E134" t="s">
        <v>12</v>
      </c>
      <c r="F134" s="5">
        <v>0</v>
      </c>
      <c r="G134" s="5">
        <v>0</v>
      </c>
      <c r="H134" s="5"/>
      <c r="I134" s="5"/>
    </row>
    <row r="135" spans="1:9" x14ac:dyDescent="0.3">
      <c r="A135" t="s">
        <v>121</v>
      </c>
      <c r="B135" t="s">
        <v>12</v>
      </c>
      <c r="C135" t="s">
        <v>12</v>
      </c>
      <c r="D135" t="s">
        <v>12</v>
      </c>
      <c r="E135" t="s">
        <v>12</v>
      </c>
      <c r="F135" s="5">
        <v>0</v>
      </c>
      <c r="G135" s="5">
        <v>0</v>
      </c>
      <c r="H135" s="5">
        <f>AVERAGE(G135:G137)</f>
        <v>0</v>
      </c>
      <c r="I135" s="5">
        <f>_xlfn.STDEV.S(G135:G137)</f>
        <v>0</v>
      </c>
    </row>
    <row r="136" spans="1:9" x14ac:dyDescent="0.3">
      <c r="A136" t="s">
        <v>223</v>
      </c>
      <c r="B136" t="s">
        <v>12</v>
      </c>
      <c r="C136" t="s">
        <v>12</v>
      </c>
      <c r="D136" t="s">
        <v>12</v>
      </c>
      <c r="E136" t="s">
        <v>12</v>
      </c>
      <c r="F136" s="5">
        <v>0</v>
      </c>
      <c r="G136" s="5">
        <v>0</v>
      </c>
      <c r="H136" s="5"/>
      <c r="I136" s="5"/>
    </row>
    <row r="137" spans="1:9" x14ac:dyDescent="0.3">
      <c r="A137" t="s">
        <v>224</v>
      </c>
      <c r="B137" t="s">
        <v>12</v>
      </c>
      <c r="C137" t="s">
        <v>12</v>
      </c>
      <c r="D137" t="s">
        <v>12</v>
      </c>
      <c r="E137" t="s">
        <v>12</v>
      </c>
      <c r="F137" s="5">
        <v>0</v>
      </c>
      <c r="G137" s="5">
        <v>0</v>
      </c>
      <c r="H137" s="5"/>
      <c r="I137" s="5"/>
    </row>
    <row r="138" spans="1:9" x14ac:dyDescent="0.3">
      <c r="A138" t="s">
        <v>225</v>
      </c>
      <c r="B138" t="s">
        <v>12</v>
      </c>
      <c r="C138" t="s">
        <v>12</v>
      </c>
      <c r="D138" t="s">
        <v>12</v>
      </c>
      <c r="E138" t="s">
        <v>12</v>
      </c>
      <c r="F138" s="5">
        <v>0</v>
      </c>
      <c r="G138" s="5">
        <v>0</v>
      </c>
      <c r="H138" s="5">
        <f>AVERAGE(G138:G140)</f>
        <v>0</v>
      </c>
      <c r="I138" s="5">
        <f>_xlfn.STDEV.S(G138:G140)</f>
        <v>0</v>
      </c>
    </row>
    <row r="139" spans="1:9" x14ac:dyDescent="0.3">
      <c r="A139" t="s">
        <v>226</v>
      </c>
      <c r="B139" t="s">
        <v>12</v>
      </c>
      <c r="C139" t="s">
        <v>12</v>
      </c>
      <c r="D139" t="s">
        <v>12</v>
      </c>
      <c r="E139" t="s">
        <v>12</v>
      </c>
      <c r="F139" s="5">
        <v>0</v>
      </c>
      <c r="G139" s="5">
        <v>0</v>
      </c>
      <c r="H139" s="5"/>
      <c r="I139" s="5"/>
    </row>
    <row r="140" spans="1:9" x14ac:dyDescent="0.3">
      <c r="A140" t="s">
        <v>227</v>
      </c>
      <c r="B140" t="s">
        <v>12</v>
      </c>
      <c r="C140" t="s">
        <v>12</v>
      </c>
      <c r="D140" t="s">
        <v>12</v>
      </c>
      <c r="E140" t="s">
        <v>12</v>
      </c>
      <c r="F140" s="5">
        <v>0</v>
      </c>
      <c r="G140" s="5">
        <v>0</v>
      </c>
      <c r="H140" s="5"/>
      <c r="I140" s="5"/>
    </row>
    <row r="141" spans="1:9" x14ac:dyDescent="0.3">
      <c r="F141" s="5"/>
      <c r="G141" s="5"/>
      <c r="H141" s="5"/>
      <c r="I141" s="5"/>
    </row>
    <row r="142" spans="1:9" x14ac:dyDescent="0.3">
      <c r="F142" s="5"/>
      <c r="G142" s="5"/>
      <c r="H142" s="5"/>
      <c r="I142" s="5"/>
    </row>
    <row r="143" spans="1:9" x14ac:dyDescent="0.3">
      <c r="G143" s="2"/>
      <c r="H143" s="3"/>
      <c r="I143" s="3"/>
    </row>
    <row r="144" spans="1:9" x14ac:dyDescent="0.3">
      <c r="G144" s="2"/>
      <c r="H144" s="3"/>
      <c r="I144" s="3"/>
    </row>
    <row r="145" spans="7:7" x14ac:dyDescent="0.3">
      <c r="G145" s="2"/>
    </row>
    <row r="146" spans="7:7" x14ac:dyDescent="0.3">
      <c r="G146" s="2"/>
    </row>
  </sheetData>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25444-90E4-43DE-92F7-FB6899087280}">
  <dimension ref="A1:AR56"/>
  <sheetViews>
    <sheetView tabSelected="1" topLeftCell="M1" zoomScale="82" zoomScaleNormal="82" workbookViewId="0">
      <selection activeCell="W17" sqref="W17"/>
    </sheetView>
  </sheetViews>
  <sheetFormatPr baseColWidth="10" defaultRowHeight="14.4" x14ac:dyDescent="0.3"/>
  <cols>
    <col min="15" max="15" width="12.77734375" customWidth="1"/>
    <col min="17" max="17" width="14.33203125" customWidth="1"/>
    <col min="24" max="24" width="15.21875" customWidth="1"/>
  </cols>
  <sheetData>
    <row r="1" spans="1:44" x14ac:dyDescent="0.3">
      <c r="A1" t="s">
        <v>246</v>
      </c>
      <c r="M1" t="s">
        <v>247</v>
      </c>
    </row>
    <row r="2" spans="1:44" x14ac:dyDescent="0.3">
      <c r="A2" s="36" t="s">
        <v>0</v>
      </c>
      <c r="B2" s="36" t="s">
        <v>1</v>
      </c>
      <c r="C2" s="36"/>
      <c r="D2" s="36"/>
      <c r="E2" s="36"/>
      <c r="F2" s="36"/>
      <c r="G2" s="36"/>
      <c r="H2" s="36"/>
      <c r="I2" s="36"/>
      <c r="J2" s="36"/>
      <c r="K2" s="36"/>
      <c r="L2" s="36"/>
      <c r="M2" s="36"/>
      <c r="N2" s="36"/>
      <c r="O2" s="36"/>
      <c r="P2" s="36"/>
      <c r="U2" s="36" t="s">
        <v>259</v>
      </c>
      <c r="V2" s="36"/>
      <c r="W2" s="36"/>
      <c r="X2" s="36"/>
      <c r="Y2" s="36" t="s">
        <v>260</v>
      </c>
      <c r="Z2" s="36"/>
      <c r="AA2" s="36"/>
    </row>
    <row r="3" spans="1:44" x14ac:dyDescent="0.3">
      <c r="A3" s="36"/>
      <c r="B3" t="s">
        <v>3</v>
      </c>
      <c r="C3" t="s">
        <v>237</v>
      </c>
      <c r="D3" t="s">
        <v>2</v>
      </c>
      <c r="E3" t="s">
        <v>238</v>
      </c>
      <c r="F3" t="s">
        <v>7</v>
      </c>
      <c r="G3" t="s">
        <v>239</v>
      </c>
      <c r="H3" t="s">
        <v>4</v>
      </c>
      <c r="I3" t="s">
        <v>240</v>
      </c>
      <c r="J3" t="s">
        <v>5</v>
      </c>
      <c r="K3" t="s">
        <v>241</v>
      </c>
      <c r="L3" t="s">
        <v>6</v>
      </c>
      <c r="M3" t="s">
        <v>242</v>
      </c>
      <c r="N3" t="s">
        <v>8</v>
      </c>
      <c r="O3" t="s">
        <v>243</v>
      </c>
      <c r="P3" t="s">
        <v>248</v>
      </c>
      <c r="T3" t="s">
        <v>244</v>
      </c>
      <c r="U3" t="s">
        <v>3</v>
      </c>
      <c r="V3" t="s">
        <v>2</v>
      </c>
      <c r="W3" t="s">
        <v>7</v>
      </c>
      <c r="X3" t="s">
        <v>245</v>
      </c>
      <c r="Y3" t="s">
        <v>261</v>
      </c>
      <c r="Z3" t="s">
        <v>262</v>
      </c>
      <c r="AA3" t="s">
        <v>263</v>
      </c>
      <c r="AH3" s="3"/>
      <c r="AI3" s="3"/>
      <c r="AJ3" s="3"/>
      <c r="AK3" s="2"/>
      <c r="AL3" s="2"/>
      <c r="AM3" s="3"/>
      <c r="AN3" s="3"/>
      <c r="AO3" s="3"/>
      <c r="AP3" s="3"/>
      <c r="AQ3" s="3"/>
      <c r="AR3" s="3"/>
    </row>
    <row r="4" spans="1:44" x14ac:dyDescent="0.3">
      <c r="A4">
        <v>210617</v>
      </c>
      <c r="B4" s="5">
        <v>29.45494322641294</v>
      </c>
      <c r="C4" s="3">
        <v>1.4293659159684142</v>
      </c>
      <c r="D4" s="5">
        <v>0</v>
      </c>
      <c r="E4" s="5">
        <v>0</v>
      </c>
      <c r="F4" s="5">
        <v>0</v>
      </c>
      <c r="G4" s="5">
        <v>0</v>
      </c>
      <c r="H4" s="5">
        <v>0</v>
      </c>
      <c r="I4" s="5">
        <v>0</v>
      </c>
      <c r="J4" s="5">
        <v>0</v>
      </c>
      <c r="K4" s="5">
        <v>0</v>
      </c>
      <c r="L4" s="5">
        <v>0</v>
      </c>
      <c r="M4" s="5">
        <v>0</v>
      </c>
      <c r="N4" s="5">
        <f>B4+D4+F4+H4+J4+L4</f>
        <v>29.45494322641294</v>
      </c>
      <c r="O4" s="3">
        <f>SQRT(C4*C4+E4*E4+G4*G4+I4*I4+K4*K4+M4*M4)</f>
        <v>1.4293659159684142</v>
      </c>
      <c r="P4" s="5">
        <f t="shared" ref="P4:P26" si="0">B4+D4+F4</f>
        <v>29.45494322641294</v>
      </c>
      <c r="Q4" s="2"/>
      <c r="T4" t="s">
        <v>253</v>
      </c>
      <c r="U4" s="5">
        <f>AVERAGE(B4:B26)</f>
        <v>11.382930219495075</v>
      </c>
      <c r="V4" s="3">
        <f>AVERAGE(D4:D26)</f>
        <v>6.552898784104543</v>
      </c>
      <c r="W4" s="3">
        <f>AVERAGE(F4:F26)</f>
        <v>3.3651956485514374</v>
      </c>
      <c r="X4" s="5">
        <f>AVERAGE(P4:P26)</f>
        <v>21.301024652151057</v>
      </c>
      <c r="Y4" s="5">
        <f t="shared" ref="Y4:Y9" si="1">100*U4/X4</f>
        <v>53.438416251706386</v>
      </c>
      <c r="Z4" s="5">
        <f t="shared" ref="Z4:Z9" si="2">100*V4/X4</f>
        <v>30.763303132663186</v>
      </c>
      <c r="AA4" s="5">
        <f t="shared" ref="AA4:AA9" si="3">100*W4/X4</f>
        <v>15.79828061563042</v>
      </c>
      <c r="AH4" s="3"/>
      <c r="AI4" s="3"/>
      <c r="AJ4" s="3"/>
      <c r="AK4" s="2"/>
      <c r="AL4" s="2"/>
      <c r="AM4" s="3"/>
      <c r="AN4" s="3"/>
      <c r="AO4" s="3"/>
      <c r="AP4" s="3"/>
      <c r="AQ4" s="3"/>
      <c r="AR4" s="3"/>
    </row>
    <row r="5" spans="1:44" x14ac:dyDescent="0.3">
      <c r="A5">
        <v>210624</v>
      </c>
      <c r="B5" s="5">
        <v>12.419086090271506</v>
      </c>
      <c r="C5" s="3">
        <v>0.65772202898386778</v>
      </c>
      <c r="D5" s="5">
        <v>0</v>
      </c>
      <c r="E5" s="5">
        <v>0</v>
      </c>
      <c r="F5" s="5">
        <v>0</v>
      </c>
      <c r="G5" s="5">
        <v>0</v>
      </c>
      <c r="H5" s="5">
        <v>0</v>
      </c>
      <c r="I5" s="5">
        <v>0</v>
      </c>
      <c r="J5" s="5">
        <v>0</v>
      </c>
      <c r="K5" s="5">
        <v>0</v>
      </c>
      <c r="L5" s="5">
        <v>0</v>
      </c>
      <c r="M5" s="5">
        <v>0</v>
      </c>
      <c r="N5" s="5">
        <f t="shared" ref="N5:N26" si="4">B5+D5+F5+H5+J5+L5</f>
        <v>12.419086090271506</v>
      </c>
      <c r="O5" s="3">
        <f t="shared" ref="O5:O26" si="5">SQRT(C5*C5+E5*E5+G5*G5+I5*I5+K5*K5+M5*M5)</f>
        <v>0.65772202898386778</v>
      </c>
      <c r="P5" s="5">
        <f t="shared" si="0"/>
        <v>12.419086090271506</v>
      </c>
      <c r="Q5" s="2"/>
      <c r="T5" t="s">
        <v>254</v>
      </c>
      <c r="U5" s="5">
        <f>AVERAGE(B4:B14)</f>
        <v>15.612761930221001</v>
      </c>
      <c r="V5" s="3">
        <f>AVERAGE(D4:D14)</f>
        <v>7.223771969780973</v>
      </c>
      <c r="W5" s="3">
        <f>AVERAGE(F4:F14)</f>
        <v>3.0809221844230419</v>
      </c>
      <c r="X5" s="5">
        <f>AVERAGE(P4:P14)</f>
        <v>25.917456084425012</v>
      </c>
      <c r="Y5" s="5">
        <f t="shared" si="1"/>
        <v>60.240333308034138</v>
      </c>
      <c r="Z5" s="5">
        <f t="shared" si="2"/>
        <v>27.872226140751788</v>
      </c>
      <c r="AA5" s="5">
        <f t="shared" si="3"/>
        <v>11.887440551214089</v>
      </c>
      <c r="AH5" s="3"/>
      <c r="AI5" s="3"/>
      <c r="AJ5" s="3"/>
      <c r="AK5" s="2"/>
      <c r="AL5" s="2"/>
      <c r="AM5" s="3"/>
      <c r="AN5" s="3"/>
      <c r="AO5" s="3"/>
      <c r="AP5" s="3"/>
      <c r="AQ5" s="3"/>
      <c r="AR5" s="3"/>
    </row>
    <row r="6" spans="1:44" x14ac:dyDescent="0.3">
      <c r="A6">
        <v>210701</v>
      </c>
      <c r="B6" s="5">
        <v>0</v>
      </c>
      <c r="C6" s="5">
        <v>0</v>
      </c>
      <c r="D6" s="5">
        <v>0</v>
      </c>
      <c r="E6" s="5">
        <v>0</v>
      </c>
      <c r="F6" s="5">
        <v>0</v>
      </c>
      <c r="G6" s="5">
        <v>0</v>
      </c>
      <c r="H6" s="5">
        <v>0</v>
      </c>
      <c r="I6" s="5">
        <v>0</v>
      </c>
      <c r="J6" s="5">
        <v>0</v>
      </c>
      <c r="K6" s="5">
        <v>0</v>
      </c>
      <c r="L6" s="5">
        <v>0</v>
      </c>
      <c r="M6" s="5">
        <v>0</v>
      </c>
      <c r="N6" s="5">
        <f t="shared" si="4"/>
        <v>0</v>
      </c>
      <c r="O6" s="5">
        <f t="shared" si="5"/>
        <v>0</v>
      </c>
      <c r="P6" s="32">
        <f t="shared" si="0"/>
        <v>0</v>
      </c>
      <c r="Q6" s="2"/>
      <c r="T6" t="s">
        <v>255</v>
      </c>
      <c r="U6" s="3">
        <f>AVERAGE(B15:B26)</f>
        <v>7.505584484662978</v>
      </c>
      <c r="V6" s="3">
        <f>AVERAGE(D15:D26)</f>
        <v>5.9379316972344833</v>
      </c>
      <c r="W6" s="3">
        <f>AVERAGE(F15:F26)</f>
        <v>3.6257796573358001</v>
      </c>
      <c r="X6" s="5">
        <f>AVERAGE(P15:P26)</f>
        <v>17.069295839233263</v>
      </c>
      <c r="Y6" s="5">
        <f t="shared" si="1"/>
        <v>43.971260181756406</v>
      </c>
      <c r="Z6" s="5">
        <f t="shared" si="2"/>
        <v>34.787209461718547</v>
      </c>
      <c r="AA6" s="5">
        <f t="shared" si="3"/>
        <v>21.241530356525047</v>
      </c>
      <c r="AH6" s="3"/>
      <c r="AI6" s="3"/>
      <c r="AJ6" s="3"/>
      <c r="AK6" s="2"/>
      <c r="AL6" s="2"/>
      <c r="AM6" s="3"/>
      <c r="AN6" s="3"/>
      <c r="AO6" s="3"/>
      <c r="AP6" s="3"/>
      <c r="AQ6" s="3"/>
      <c r="AR6" s="3"/>
    </row>
    <row r="7" spans="1:44" x14ac:dyDescent="0.3">
      <c r="A7">
        <v>210708</v>
      </c>
      <c r="B7" s="5">
        <v>0</v>
      </c>
      <c r="C7" s="5">
        <v>0</v>
      </c>
      <c r="D7" s="5">
        <v>0</v>
      </c>
      <c r="E7" s="5">
        <v>0</v>
      </c>
      <c r="F7" s="5">
        <v>0</v>
      </c>
      <c r="G7" s="5">
        <v>0</v>
      </c>
      <c r="H7" s="5">
        <v>0</v>
      </c>
      <c r="I7" s="5">
        <v>0</v>
      </c>
      <c r="J7" s="5">
        <v>0</v>
      </c>
      <c r="K7" s="5">
        <v>0</v>
      </c>
      <c r="L7" s="5">
        <v>0</v>
      </c>
      <c r="M7" s="5">
        <v>0</v>
      </c>
      <c r="N7" s="5">
        <f t="shared" si="4"/>
        <v>0</v>
      </c>
      <c r="O7" s="5">
        <f t="shared" si="5"/>
        <v>0</v>
      </c>
      <c r="P7" s="32">
        <f t="shared" si="0"/>
        <v>0</v>
      </c>
      <c r="Q7" s="2"/>
      <c r="T7" t="s">
        <v>256</v>
      </c>
      <c r="U7" s="5">
        <f>AVERAGE(B31:B53)</f>
        <v>14.919537929443475</v>
      </c>
      <c r="V7" s="5">
        <f>AVERAGE(D31:D53)</f>
        <v>12.650281388278353</v>
      </c>
      <c r="W7" s="3">
        <f>AVERAGE(F31:F53)</f>
        <v>7.0076259285377738</v>
      </c>
      <c r="X7" s="5">
        <f>AVERAGE(P31:P53)</f>
        <v>34.577445246259607</v>
      </c>
      <c r="Y7" s="5">
        <f t="shared" si="1"/>
        <v>43.148178887095156</v>
      </c>
      <c r="Z7" s="5">
        <f t="shared" si="2"/>
        <v>36.585355853167869</v>
      </c>
      <c r="AA7" s="5">
        <f t="shared" si="3"/>
        <v>20.266465259736965</v>
      </c>
      <c r="AH7" s="3"/>
      <c r="AI7" s="3"/>
      <c r="AJ7" s="3"/>
      <c r="AK7" s="2"/>
      <c r="AL7" s="2"/>
      <c r="AM7" s="3"/>
      <c r="AN7" s="3"/>
      <c r="AO7" s="3"/>
      <c r="AP7" s="3"/>
      <c r="AQ7" s="3"/>
      <c r="AR7" s="3"/>
    </row>
    <row r="8" spans="1:44" x14ac:dyDescent="0.3">
      <c r="A8">
        <v>210715</v>
      </c>
      <c r="B8" s="5">
        <v>15.737276620195539</v>
      </c>
      <c r="C8" s="3">
        <v>0.79772413122606955</v>
      </c>
      <c r="D8" s="5">
        <v>29.98760898863701</v>
      </c>
      <c r="E8" s="5">
        <v>25.996112601042288</v>
      </c>
      <c r="F8" s="5">
        <v>0</v>
      </c>
      <c r="G8" s="5">
        <v>0</v>
      </c>
      <c r="H8" s="5">
        <v>0</v>
      </c>
      <c r="I8" s="5">
        <v>0</v>
      </c>
      <c r="J8" s="5">
        <v>0</v>
      </c>
      <c r="K8" s="5">
        <v>0</v>
      </c>
      <c r="L8" s="5">
        <v>0</v>
      </c>
      <c r="M8" s="5">
        <v>0</v>
      </c>
      <c r="N8" s="5">
        <f t="shared" si="4"/>
        <v>45.724885608832551</v>
      </c>
      <c r="O8" s="5">
        <f t="shared" si="5"/>
        <v>26.008349316240931</v>
      </c>
      <c r="P8" s="5">
        <f t="shared" si="0"/>
        <v>45.724885608832551</v>
      </c>
      <c r="Q8" s="2"/>
      <c r="T8" t="s">
        <v>257</v>
      </c>
      <c r="U8" s="5">
        <f>AVERAGE(B31:B41)</f>
        <v>23.07008540603784</v>
      </c>
      <c r="V8" s="5">
        <f>AVERAGE(D31:D41)</f>
        <v>19.707586161327804</v>
      </c>
      <c r="W8" s="5">
        <f>AVERAGE(F31:F41)</f>
        <v>9.5262926654939513</v>
      </c>
      <c r="X8" s="5">
        <f>AVERAGE(P31:P41)</f>
        <v>52.303964232859592</v>
      </c>
      <c r="Y8" s="5">
        <f t="shared" si="1"/>
        <v>44.107718687112872</v>
      </c>
      <c r="Z8" s="5">
        <f t="shared" si="2"/>
        <v>37.678953116419144</v>
      </c>
      <c r="AA8" s="5">
        <f t="shared" si="3"/>
        <v>18.213328196467995</v>
      </c>
      <c r="AH8" s="3"/>
      <c r="AI8" s="3"/>
      <c r="AJ8" s="3"/>
      <c r="AK8" s="2"/>
      <c r="AL8" s="2"/>
      <c r="AM8" s="3"/>
      <c r="AN8" s="3"/>
      <c r="AO8" s="3"/>
      <c r="AP8" s="3"/>
      <c r="AQ8" s="3"/>
      <c r="AR8" s="3"/>
    </row>
    <row r="9" spans="1:44" x14ac:dyDescent="0.3">
      <c r="A9">
        <v>210722</v>
      </c>
      <c r="B9" s="5">
        <v>29.371178400848606</v>
      </c>
      <c r="C9" s="3">
        <v>1.3994832613449435</v>
      </c>
      <c r="D9" s="5">
        <v>49.473882678953693</v>
      </c>
      <c r="E9" s="5">
        <v>42.857668294242039</v>
      </c>
      <c r="F9" s="5">
        <v>33.890144028653459</v>
      </c>
      <c r="G9" s="5">
        <v>29.352575548072107</v>
      </c>
      <c r="H9" s="5">
        <v>0</v>
      </c>
      <c r="I9" s="5">
        <v>0</v>
      </c>
      <c r="J9" s="5">
        <v>0</v>
      </c>
      <c r="K9" s="5">
        <v>0</v>
      </c>
      <c r="L9" s="5">
        <v>0</v>
      </c>
      <c r="M9" s="5">
        <v>0</v>
      </c>
      <c r="N9" s="5">
        <f t="shared" si="4"/>
        <v>112.73520510845574</v>
      </c>
      <c r="O9" s="5">
        <f t="shared" si="5"/>
        <v>51.964526133924714</v>
      </c>
      <c r="P9" s="5">
        <f t="shared" si="0"/>
        <v>112.73520510845574</v>
      </c>
      <c r="Q9" s="2"/>
      <c r="T9" t="s">
        <v>258</v>
      </c>
      <c r="U9" s="3">
        <f>AVERAGE(B42:B53)</f>
        <v>7.4482027425653081</v>
      </c>
      <c r="V9" s="3">
        <f>AVERAGE(D42:D53)</f>
        <v>6.1810853463163609</v>
      </c>
      <c r="W9" s="3">
        <f>AVERAGE(F42:F53)</f>
        <v>4.6988480863279438</v>
      </c>
      <c r="X9" s="5">
        <f>AVERAGE(P42:P53)</f>
        <v>18.328136175209611</v>
      </c>
      <c r="Y9" s="5">
        <f t="shared" si="1"/>
        <v>40.638080552018415</v>
      </c>
      <c r="Z9" s="5">
        <f t="shared" si="2"/>
        <v>33.724571266972653</v>
      </c>
      <c r="AA9" s="5">
        <f t="shared" si="3"/>
        <v>25.637348181008946</v>
      </c>
    </row>
    <row r="10" spans="1:44" x14ac:dyDescent="0.3">
      <c r="A10">
        <v>210729</v>
      </c>
      <c r="B10" s="5">
        <v>14.624555563386066</v>
      </c>
      <c r="C10" s="3">
        <v>1.6273639966831448</v>
      </c>
      <c r="D10" s="5">
        <v>0</v>
      </c>
      <c r="E10" s="5">
        <v>0</v>
      </c>
      <c r="F10" s="5">
        <v>0</v>
      </c>
      <c r="G10" s="5">
        <v>0</v>
      </c>
      <c r="H10" s="5">
        <v>0</v>
      </c>
      <c r="I10" s="5">
        <v>0</v>
      </c>
      <c r="J10" s="5">
        <v>0</v>
      </c>
      <c r="K10" s="5">
        <v>0</v>
      </c>
      <c r="L10" s="5">
        <v>0</v>
      </c>
      <c r="M10" s="5">
        <v>0</v>
      </c>
      <c r="N10" s="5">
        <f t="shared" si="4"/>
        <v>14.624555563386066</v>
      </c>
      <c r="O10" s="3">
        <f t="shared" si="5"/>
        <v>1.6273639966831448</v>
      </c>
      <c r="P10" s="5">
        <f t="shared" si="0"/>
        <v>14.624555563386066</v>
      </c>
      <c r="Q10" s="2"/>
      <c r="T10" s="2"/>
      <c r="U10" s="2"/>
      <c r="V10" s="2"/>
    </row>
    <row r="11" spans="1:44" x14ac:dyDescent="0.3">
      <c r="A11">
        <v>210805</v>
      </c>
      <c r="B11" s="5">
        <v>19.536536400605261</v>
      </c>
      <c r="C11" s="3">
        <v>1.0418952443351222</v>
      </c>
      <c r="D11" s="5">
        <v>0</v>
      </c>
      <c r="E11" s="5">
        <v>0</v>
      </c>
      <c r="F11" s="5">
        <v>0</v>
      </c>
      <c r="G11" s="5">
        <v>0</v>
      </c>
      <c r="H11" s="5">
        <v>0</v>
      </c>
      <c r="I11" s="5">
        <v>0</v>
      </c>
      <c r="J11" s="5">
        <v>0</v>
      </c>
      <c r="K11" s="5">
        <v>0</v>
      </c>
      <c r="L11" s="5">
        <v>0</v>
      </c>
      <c r="M11" s="5">
        <v>0</v>
      </c>
      <c r="N11" s="5">
        <f t="shared" si="4"/>
        <v>19.536536400605261</v>
      </c>
      <c r="O11" s="3">
        <f t="shared" si="5"/>
        <v>1.0418952443351222</v>
      </c>
      <c r="P11" s="5">
        <f t="shared" si="0"/>
        <v>19.536536400605261</v>
      </c>
      <c r="Q11" s="2"/>
      <c r="T11" s="2"/>
      <c r="U11" s="2"/>
      <c r="V11" s="2"/>
    </row>
    <row r="12" spans="1:44" x14ac:dyDescent="0.3">
      <c r="A12">
        <v>210812</v>
      </c>
      <c r="B12" s="5">
        <v>23.670472275644798</v>
      </c>
      <c r="C12" s="3">
        <v>2.1472521559096931</v>
      </c>
      <c r="D12" s="5">
        <v>0</v>
      </c>
      <c r="E12" s="5">
        <v>0</v>
      </c>
      <c r="F12" s="5">
        <v>0</v>
      </c>
      <c r="G12" s="5">
        <v>0</v>
      </c>
      <c r="H12" s="5">
        <v>0</v>
      </c>
      <c r="I12" s="5">
        <v>0</v>
      </c>
      <c r="J12" s="5">
        <v>0</v>
      </c>
      <c r="K12" s="5">
        <v>0</v>
      </c>
      <c r="L12" s="5">
        <v>0</v>
      </c>
      <c r="M12" s="5">
        <v>0</v>
      </c>
      <c r="N12" s="5">
        <f t="shared" si="4"/>
        <v>23.670472275644798</v>
      </c>
      <c r="O12" s="3">
        <f t="shared" si="5"/>
        <v>2.1472521559096931</v>
      </c>
      <c r="P12" s="5">
        <f t="shared" si="0"/>
        <v>23.670472275644798</v>
      </c>
      <c r="Q12" s="2"/>
      <c r="T12" s="2"/>
      <c r="U12" s="2"/>
      <c r="V12" s="2"/>
    </row>
    <row r="13" spans="1:44" x14ac:dyDescent="0.3">
      <c r="A13">
        <v>210902</v>
      </c>
      <c r="B13" s="5">
        <v>13.648708055702462</v>
      </c>
      <c r="C13" s="5">
        <v>11.84028662202077</v>
      </c>
      <c r="D13" s="5">
        <v>0</v>
      </c>
      <c r="E13" s="5">
        <v>0</v>
      </c>
      <c r="F13" s="5">
        <v>0</v>
      </c>
      <c r="G13" s="5">
        <v>0</v>
      </c>
      <c r="H13" s="5">
        <v>0</v>
      </c>
      <c r="I13" s="5">
        <v>0</v>
      </c>
      <c r="J13" s="5">
        <v>0</v>
      </c>
      <c r="K13" s="5">
        <v>0</v>
      </c>
      <c r="L13" s="5">
        <v>0</v>
      </c>
      <c r="M13" s="5">
        <v>0</v>
      </c>
      <c r="N13" s="5">
        <f t="shared" si="4"/>
        <v>13.648708055702462</v>
      </c>
      <c r="O13" s="5">
        <f t="shared" si="5"/>
        <v>11.84028662202077</v>
      </c>
      <c r="P13" s="5">
        <f t="shared" si="0"/>
        <v>13.648708055702462</v>
      </c>
      <c r="Q13" s="2"/>
      <c r="T13" s="2"/>
      <c r="U13" s="2"/>
      <c r="V13" s="2"/>
    </row>
    <row r="14" spans="1:44" x14ac:dyDescent="0.3">
      <c r="A14">
        <v>210909</v>
      </c>
      <c r="B14" s="5">
        <v>13.277624599363852</v>
      </c>
      <c r="C14" s="5">
        <v>11.682038090328005</v>
      </c>
      <c r="D14" s="5">
        <v>0</v>
      </c>
      <c r="E14" s="5">
        <v>0</v>
      </c>
      <c r="F14" s="5">
        <v>0</v>
      </c>
      <c r="G14" s="5">
        <v>0</v>
      </c>
      <c r="H14" s="5">
        <v>0</v>
      </c>
      <c r="I14" s="5">
        <v>0</v>
      </c>
      <c r="J14" s="5">
        <v>0</v>
      </c>
      <c r="K14" s="5">
        <v>0</v>
      </c>
      <c r="L14" s="5">
        <v>0</v>
      </c>
      <c r="M14" s="5">
        <v>0</v>
      </c>
      <c r="N14" s="5">
        <f t="shared" si="4"/>
        <v>13.277624599363852</v>
      </c>
      <c r="O14" s="5">
        <f t="shared" si="5"/>
        <v>11.682038090328005</v>
      </c>
      <c r="P14" s="5">
        <f t="shared" si="0"/>
        <v>13.277624599363852</v>
      </c>
      <c r="Q14" s="2"/>
      <c r="T14" s="2"/>
      <c r="U14" s="2"/>
      <c r="V14" s="2"/>
    </row>
    <row r="15" spans="1:44" x14ac:dyDescent="0.3">
      <c r="A15">
        <v>211223</v>
      </c>
      <c r="B15" s="3">
        <v>4.0967296330297645</v>
      </c>
      <c r="C15" s="3">
        <v>0.90859123488280724</v>
      </c>
      <c r="D15" s="5">
        <v>0</v>
      </c>
      <c r="E15" s="5">
        <v>0</v>
      </c>
      <c r="F15" s="5">
        <v>0</v>
      </c>
      <c r="G15" s="5">
        <v>0</v>
      </c>
      <c r="H15" s="3">
        <v>1.0305391122900072</v>
      </c>
      <c r="I15" s="3">
        <v>1.7849461016732209</v>
      </c>
      <c r="J15" s="5">
        <v>0</v>
      </c>
      <c r="K15" s="5">
        <v>0</v>
      </c>
      <c r="L15" s="3">
        <v>1.679764577804207</v>
      </c>
      <c r="M15" s="3">
        <v>2.9094375935113712</v>
      </c>
      <c r="N15" s="3">
        <f t="shared" si="4"/>
        <v>6.8070333231239779</v>
      </c>
      <c r="O15" s="3">
        <f>SQRT(C15*C15+E15*E15+G15*G15+I15*I15+K15*K15+M15*M15)</f>
        <v>3.5321944635766491</v>
      </c>
      <c r="P15" s="3">
        <f t="shared" si="0"/>
        <v>4.0967296330297645</v>
      </c>
      <c r="Q15" s="2"/>
      <c r="T15" s="2"/>
      <c r="U15" s="2"/>
      <c r="V15" s="2"/>
    </row>
    <row r="16" spans="1:44" x14ac:dyDescent="0.3">
      <c r="A16">
        <v>220106</v>
      </c>
      <c r="B16" s="5">
        <v>0</v>
      </c>
      <c r="C16" s="5">
        <v>0</v>
      </c>
      <c r="D16" s="5">
        <v>0</v>
      </c>
      <c r="E16" s="5">
        <v>0</v>
      </c>
      <c r="F16" s="5">
        <v>0</v>
      </c>
      <c r="G16" s="5">
        <v>0</v>
      </c>
      <c r="H16" s="5">
        <v>0</v>
      </c>
      <c r="I16" s="5">
        <v>0</v>
      </c>
      <c r="J16" s="5">
        <v>0</v>
      </c>
      <c r="K16" s="5">
        <v>0</v>
      </c>
      <c r="L16" s="5">
        <v>0</v>
      </c>
      <c r="M16" s="5">
        <v>0</v>
      </c>
      <c r="N16" s="5">
        <f t="shared" si="4"/>
        <v>0</v>
      </c>
      <c r="O16" s="5">
        <f t="shared" si="5"/>
        <v>0</v>
      </c>
      <c r="P16" s="32">
        <f t="shared" si="0"/>
        <v>0</v>
      </c>
      <c r="Q16" s="2"/>
      <c r="T16" s="2"/>
      <c r="U16" s="2"/>
      <c r="V16" s="2"/>
    </row>
    <row r="17" spans="1:24" x14ac:dyDescent="0.3">
      <c r="A17">
        <v>220113</v>
      </c>
      <c r="B17" s="5">
        <v>10.398796111372056</v>
      </c>
      <c r="C17" s="3">
        <v>0.91302605744669207</v>
      </c>
      <c r="D17" s="3">
        <v>3.3457947115974824</v>
      </c>
      <c r="E17" s="3">
        <v>5.7950864321820976</v>
      </c>
      <c r="F17" s="3">
        <v>2.3912758971919081</v>
      </c>
      <c r="G17" s="3">
        <v>4.1418113488512365</v>
      </c>
      <c r="H17" s="5">
        <v>0</v>
      </c>
      <c r="I17" s="5">
        <v>0</v>
      </c>
      <c r="J17" s="5">
        <v>0</v>
      </c>
      <c r="K17" s="5">
        <v>0</v>
      </c>
      <c r="L17" s="3">
        <v>2.566247304303511</v>
      </c>
      <c r="M17" s="3">
        <v>2.2916721831299096</v>
      </c>
      <c r="N17" s="5">
        <f t="shared" si="4"/>
        <v>18.702114024464954</v>
      </c>
      <c r="O17" s="3">
        <f t="shared" si="5"/>
        <v>7.5381036065075397</v>
      </c>
      <c r="P17" s="5">
        <f t="shared" si="0"/>
        <v>16.135866720161445</v>
      </c>
      <c r="Q17" s="2"/>
      <c r="T17" s="2"/>
      <c r="U17" s="2"/>
      <c r="V17" s="2"/>
    </row>
    <row r="18" spans="1:24" x14ac:dyDescent="0.3">
      <c r="A18">
        <v>220120</v>
      </c>
      <c r="B18" s="5">
        <v>0</v>
      </c>
      <c r="C18" s="5">
        <v>0</v>
      </c>
      <c r="D18" s="5">
        <v>0</v>
      </c>
      <c r="E18" s="5">
        <v>0</v>
      </c>
      <c r="F18" s="5">
        <v>0</v>
      </c>
      <c r="G18" s="5">
        <v>0</v>
      </c>
      <c r="H18" s="5">
        <v>0</v>
      </c>
      <c r="I18" s="5">
        <v>0</v>
      </c>
      <c r="J18" s="5">
        <v>0</v>
      </c>
      <c r="K18" s="5">
        <v>0</v>
      </c>
      <c r="L18" s="5">
        <v>0</v>
      </c>
      <c r="M18" s="5">
        <v>0</v>
      </c>
      <c r="N18" s="5">
        <f t="shared" si="4"/>
        <v>0</v>
      </c>
      <c r="O18" s="5">
        <f t="shared" si="5"/>
        <v>0</v>
      </c>
      <c r="P18" s="32">
        <f t="shared" si="0"/>
        <v>0</v>
      </c>
      <c r="Q18" s="2"/>
      <c r="T18" s="2"/>
      <c r="U18" s="2"/>
      <c r="V18" s="2"/>
    </row>
    <row r="19" spans="1:24" x14ac:dyDescent="0.3">
      <c r="A19">
        <v>220210</v>
      </c>
      <c r="B19" s="3">
        <v>5.19467703608258</v>
      </c>
      <c r="C19" s="3">
        <v>0.44803848162910809</v>
      </c>
      <c r="D19" s="5">
        <v>0</v>
      </c>
      <c r="E19" s="5">
        <v>0</v>
      </c>
      <c r="F19" s="5">
        <v>0</v>
      </c>
      <c r="G19" s="5">
        <v>0</v>
      </c>
      <c r="H19" s="5">
        <v>0</v>
      </c>
      <c r="I19" s="5">
        <v>0</v>
      </c>
      <c r="J19" s="5">
        <v>0</v>
      </c>
      <c r="K19" s="5">
        <v>0</v>
      </c>
      <c r="L19" s="5">
        <v>0</v>
      </c>
      <c r="M19" s="5">
        <v>0</v>
      </c>
      <c r="N19" s="3">
        <f t="shared" si="4"/>
        <v>5.19467703608258</v>
      </c>
      <c r="O19" s="3">
        <f t="shared" si="5"/>
        <v>0.44803848162910809</v>
      </c>
      <c r="P19" s="3">
        <f t="shared" si="0"/>
        <v>5.19467703608258</v>
      </c>
      <c r="Q19" s="2"/>
      <c r="T19" s="2"/>
      <c r="U19" s="2"/>
      <c r="V19" s="2"/>
    </row>
    <row r="20" spans="1:24" x14ac:dyDescent="0.3">
      <c r="A20">
        <v>220217</v>
      </c>
      <c r="B20" s="3">
        <v>6.282167047831436</v>
      </c>
      <c r="C20" s="3">
        <v>0.75739869906093293</v>
      </c>
      <c r="D20" s="5">
        <v>18.607505237761966</v>
      </c>
      <c r="E20" s="5">
        <v>5.6024233075976104</v>
      </c>
      <c r="F20" s="5">
        <v>14.526250016740976</v>
      </c>
      <c r="G20" s="3">
        <v>4.3461888229599612</v>
      </c>
      <c r="H20" s="5">
        <v>0</v>
      </c>
      <c r="I20" s="5">
        <v>0</v>
      </c>
      <c r="J20" s="5">
        <v>0</v>
      </c>
      <c r="K20" s="5">
        <v>0</v>
      </c>
      <c r="L20" s="5">
        <v>0</v>
      </c>
      <c r="M20" s="5">
        <v>0</v>
      </c>
      <c r="N20" s="5">
        <f t="shared" si="4"/>
        <v>39.41592230233438</v>
      </c>
      <c r="O20" s="3">
        <f t="shared" si="5"/>
        <v>7.1309296022099558</v>
      </c>
      <c r="P20" s="5">
        <f t="shared" si="0"/>
        <v>39.41592230233438</v>
      </c>
      <c r="Q20" s="2"/>
      <c r="T20" s="2"/>
      <c r="U20" s="2"/>
      <c r="V20" s="2"/>
    </row>
    <row r="21" spans="1:24" x14ac:dyDescent="0.3">
      <c r="A21">
        <v>220224</v>
      </c>
      <c r="B21" s="5">
        <v>10.083065849844656</v>
      </c>
      <c r="C21" s="3">
        <v>2.7412040765984202</v>
      </c>
      <c r="D21" s="5">
        <v>0</v>
      </c>
      <c r="E21" s="5">
        <v>0</v>
      </c>
      <c r="F21" s="5">
        <v>0</v>
      </c>
      <c r="G21" s="5">
        <v>0</v>
      </c>
      <c r="H21" s="5">
        <v>0</v>
      </c>
      <c r="I21" s="5">
        <v>0</v>
      </c>
      <c r="J21" s="5">
        <v>0</v>
      </c>
      <c r="K21" s="5">
        <v>0</v>
      </c>
      <c r="L21" s="5">
        <v>0</v>
      </c>
      <c r="M21" s="5">
        <v>0</v>
      </c>
      <c r="N21" s="5">
        <f t="shared" si="4"/>
        <v>10.083065849844656</v>
      </c>
      <c r="O21" s="3">
        <f t="shared" si="5"/>
        <v>2.7412040765984202</v>
      </c>
      <c r="P21" s="5">
        <f t="shared" si="0"/>
        <v>10.083065849844656</v>
      </c>
      <c r="Q21" s="2"/>
      <c r="T21" s="2"/>
      <c r="U21" s="2"/>
      <c r="V21" s="2"/>
    </row>
    <row r="22" spans="1:24" x14ac:dyDescent="0.3">
      <c r="A22">
        <v>220303</v>
      </c>
      <c r="B22" s="5">
        <v>9.9963859074649424</v>
      </c>
      <c r="C22" s="3">
        <v>1.7349775219957022</v>
      </c>
      <c r="D22" s="5">
        <v>0</v>
      </c>
      <c r="E22" s="5">
        <v>0</v>
      </c>
      <c r="F22" s="5">
        <v>0</v>
      </c>
      <c r="G22" s="5">
        <v>0</v>
      </c>
      <c r="H22" s="5">
        <v>0</v>
      </c>
      <c r="I22" s="5">
        <v>0</v>
      </c>
      <c r="J22" s="5">
        <v>0</v>
      </c>
      <c r="K22" s="5">
        <v>0</v>
      </c>
      <c r="L22" s="5">
        <v>0</v>
      </c>
      <c r="M22" s="5">
        <v>0</v>
      </c>
      <c r="N22" s="5">
        <f t="shared" si="4"/>
        <v>9.9963859074649424</v>
      </c>
      <c r="O22" s="3">
        <f t="shared" si="5"/>
        <v>1.7349775219957022</v>
      </c>
      <c r="P22" s="5">
        <f t="shared" si="0"/>
        <v>9.9963859074649424</v>
      </c>
      <c r="Q22" s="2"/>
      <c r="T22" s="2"/>
      <c r="U22" s="2"/>
      <c r="V22" s="2"/>
    </row>
    <row r="23" spans="1:24" x14ac:dyDescent="0.3">
      <c r="A23">
        <v>220310</v>
      </c>
      <c r="B23" s="3">
        <v>8.6564429012345681</v>
      </c>
      <c r="C23" s="3">
        <v>1.5748742218367995</v>
      </c>
      <c r="D23" s="5">
        <v>0</v>
      </c>
      <c r="E23" s="5">
        <v>0</v>
      </c>
      <c r="F23" s="5">
        <v>0</v>
      </c>
      <c r="G23" s="5">
        <v>0</v>
      </c>
      <c r="H23" s="5">
        <v>0</v>
      </c>
      <c r="I23" s="5">
        <v>0</v>
      </c>
      <c r="J23" s="5">
        <v>0</v>
      </c>
      <c r="K23" s="5">
        <v>0</v>
      </c>
      <c r="L23" s="5">
        <v>0</v>
      </c>
      <c r="M23" s="5">
        <v>0</v>
      </c>
      <c r="N23" s="3">
        <f t="shared" si="4"/>
        <v>8.6564429012345681</v>
      </c>
      <c r="O23" s="3">
        <f t="shared" si="5"/>
        <v>1.5748742218367995</v>
      </c>
      <c r="P23" s="3">
        <f t="shared" si="0"/>
        <v>8.6564429012345681</v>
      </c>
      <c r="Q23" s="2"/>
      <c r="T23" s="2"/>
      <c r="U23" s="2"/>
      <c r="V23" s="2"/>
    </row>
    <row r="24" spans="1:24" x14ac:dyDescent="0.3">
      <c r="A24">
        <v>220317</v>
      </c>
      <c r="B24" s="5">
        <v>10.464364050645962</v>
      </c>
      <c r="C24" s="3">
        <v>0.27529202813152948</v>
      </c>
      <c r="D24" s="5">
        <v>0</v>
      </c>
      <c r="E24" s="5">
        <v>0</v>
      </c>
      <c r="F24" s="5">
        <v>0</v>
      </c>
      <c r="G24" s="5">
        <v>0</v>
      </c>
      <c r="H24" s="5">
        <v>0</v>
      </c>
      <c r="I24" s="5">
        <v>0</v>
      </c>
      <c r="J24" s="5">
        <v>0</v>
      </c>
      <c r="K24" s="5">
        <v>0</v>
      </c>
      <c r="L24" s="5">
        <v>0</v>
      </c>
      <c r="M24" s="5">
        <v>0</v>
      </c>
      <c r="N24" s="5">
        <f t="shared" si="4"/>
        <v>10.464364050645962</v>
      </c>
      <c r="O24" s="3">
        <f t="shared" si="5"/>
        <v>0.27529202813152948</v>
      </c>
      <c r="P24" s="5">
        <f t="shared" si="0"/>
        <v>10.464364050645962</v>
      </c>
      <c r="Q24" s="2"/>
      <c r="T24" s="2"/>
      <c r="U24" s="2"/>
      <c r="V24" s="2"/>
    </row>
    <row r="25" spans="1:24" x14ac:dyDescent="0.3">
      <c r="A25">
        <v>220324</v>
      </c>
      <c r="B25" s="5">
        <v>18.331908857482002</v>
      </c>
      <c r="C25" s="3">
        <v>0.3053629932605863</v>
      </c>
      <c r="D25" s="5">
        <v>49.301880417454356</v>
      </c>
      <c r="E25" s="3">
        <v>1.1754069089815793</v>
      </c>
      <c r="F25" s="5">
        <v>26.591829974096715</v>
      </c>
      <c r="G25" s="3">
        <v>1.0862028085817377</v>
      </c>
      <c r="H25" s="5">
        <v>0</v>
      </c>
      <c r="I25" s="5">
        <v>0</v>
      </c>
      <c r="J25" s="5">
        <v>30.972226819206771</v>
      </c>
      <c r="K25" s="3">
        <v>0.4095131778721765</v>
      </c>
      <c r="L25" s="5">
        <v>0</v>
      </c>
      <c r="M25" s="5">
        <v>0</v>
      </c>
      <c r="N25" s="5">
        <f t="shared" si="4"/>
        <v>125.19784606823984</v>
      </c>
      <c r="O25" s="3">
        <f t="shared" si="5"/>
        <v>1.6799897450748082</v>
      </c>
      <c r="P25" s="5">
        <f t="shared" si="0"/>
        <v>94.225619249033073</v>
      </c>
      <c r="Q25" s="2"/>
      <c r="T25" s="2"/>
      <c r="U25" s="2"/>
      <c r="V25" s="2"/>
    </row>
    <row r="26" spans="1:24" ht="15" thickBot="1" x14ac:dyDescent="0.35">
      <c r="A26">
        <v>220331</v>
      </c>
      <c r="B26" s="3">
        <v>6.5624764209677586</v>
      </c>
      <c r="C26" s="3">
        <v>0.28007685745245836</v>
      </c>
      <c r="D26" s="5">
        <v>0</v>
      </c>
      <c r="E26" s="5">
        <v>0</v>
      </c>
      <c r="F26" s="5">
        <v>0</v>
      </c>
      <c r="G26" s="5">
        <v>0</v>
      </c>
      <c r="H26" s="5">
        <v>0</v>
      </c>
      <c r="I26" s="5">
        <v>0</v>
      </c>
      <c r="J26" s="5">
        <v>0</v>
      </c>
      <c r="K26" s="5">
        <v>0</v>
      </c>
      <c r="L26" s="5">
        <v>0</v>
      </c>
      <c r="M26" s="5">
        <v>0</v>
      </c>
      <c r="N26" s="3">
        <f t="shared" si="4"/>
        <v>6.5624764209677586</v>
      </c>
      <c r="O26" s="3">
        <f t="shared" si="5"/>
        <v>0.28007685745245836</v>
      </c>
      <c r="P26" s="33">
        <f t="shared" si="0"/>
        <v>6.5624764209677586</v>
      </c>
      <c r="Q26" s="2"/>
      <c r="T26" s="2"/>
      <c r="U26" s="2"/>
      <c r="V26" s="2"/>
    </row>
    <row r="27" spans="1:24" x14ac:dyDescent="0.3">
      <c r="A27" s="7"/>
      <c r="B27" s="31"/>
      <c r="C27" s="31"/>
      <c r="D27" s="31"/>
      <c r="E27" s="31"/>
      <c r="F27" s="31"/>
      <c r="G27" s="31"/>
      <c r="H27" s="31"/>
      <c r="I27" s="31"/>
      <c r="J27" s="31"/>
      <c r="K27" s="31"/>
      <c r="L27" s="31"/>
      <c r="M27" s="31"/>
      <c r="N27" s="31"/>
      <c r="O27" s="31"/>
      <c r="P27" s="5">
        <f>AVERAGE(P4:P26)</f>
        <v>21.301024652151057</v>
      </c>
      <c r="Q27" s="5" t="s">
        <v>249</v>
      </c>
      <c r="R27" s="37" t="s">
        <v>252</v>
      </c>
      <c r="U27" s="3"/>
      <c r="V27" s="3"/>
    </row>
    <row r="28" spans="1:24" x14ac:dyDescent="0.3">
      <c r="F28" s="2"/>
      <c r="L28" s="2"/>
      <c r="N28" s="2"/>
      <c r="P28" s="5">
        <f>AVERAGE(P4:P14)</f>
        <v>25.917456084425012</v>
      </c>
      <c r="Q28" s="5" t="s">
        <v>250</v>
      </c>
      <c r="R28" s="37"/>
    </row>
    <row r="29" spans="1:24" x14ac:dyDescent="0.3">
      <c r="A29" s="36" t="s">
        <v>0</v>
      </c>
      <c r="B29" s="36" t="s">
        <v>9</v>
      </c>
      <c r="C29" s="36"/>
      <c r="D29" s="36"/>
      <c r="E29" s="36"/>
      <c r="F29" s="36"/>
      <c r="G29" s="36"/>
      <c r="H29" s="36"/>
      <c r="I29" s="36"/>
      <c r="J29" s="36"/>
      <c r="K29" s="36"/>
      <c r="L29" s="36"/>
      <c r="M29" s="36"/>
      <c r="N29" s="36"/>
      <c r="O29" s="36"/>
      <c r="P29" s="5">
        <f>AVERAGE(P15:P26)</f>
        <v>17.069295839233263</v>
      </c>
      <c r="Q29" s="5" t="s">
        <v>251</v>
      </c>
      <c r="R29" s="37"/>
    </row>
    <row r="30" spans="1:24" x14ac:dyDescent="0.3">
      <c r="A30" s="36"/>
      <c r="B30" t="s">
        <v>3</v>
      </c>
      <c r="C30" t="s">
        <v>237</v>
      </c>
      <c r="D30" t="s">
        <v>2</v>
      </c>
      <c r="E30" t="s">
        <v>238</v>
      </c>
      <c r="F30" t="s">
        <v>7</v>
      </c>
      <c r="G30" t="s">
        <v>239</v>
      </c>
      <c r="H30" t="s">
        <v>4</v>
      </c>
      <c r="I30" t="s">
        <v>240</v>
      </c>
      <c r="J30" t="s">
        <v>5</v>
      </c>
      <c r="K30" t="s">
        <v>241</v>
      </c>
      <c r="L30" t="s">
        <v>6</v>
      </c>
      <c r="M30" t="s">
        <v>242</v>
      </c>
      <c r="N30" t="s">
        <v>8</v>
      </c>
      <c r="O30" t="s">
        <v>243</v>
      </c>
      <c r="P30" t="s">
        <v>248</v>
      </c>
    </row>
    <row r="31" spans="1:24" x14ac:dyDescent="0.3">
      <c r="A31">
        <v>210617</v>
      </c>
      <c r="B31" s="5">
        <v>21.250904418728179</v>
      </c>
      <c r="C31" s="3">
        <v>1.2084811168529284</v>
      </c>
      <c r="D31" s="5">
        <v>21.279509868388164</v>
      </c>
      <c r="E31" s="5">
        <v>36.857192252211618</v>
      </c>
      <c r="F31" s="5">
        <v>0</v>
      </c>
      <c r="G31" s="5">
        <v>0</v>
      </c>
      <c r="H31" s="5">
        <v>0</v>
      </c>
      <c r="I31" s="5">
        <v>0</v>
      </c>
      <c r="J31" s="5">
        <v>0</v>
      </c>
      <c r="K31" s="5">
        <v>0</v>
      </c>
      <c r="L31" s="5">
        <v>0</v>
      </c>
      <c r="M31" s="5">
        <v>0</v>
      </c>
      <c r="N31" s="5">
        <f>B31+D31+F31+H31+J31+L31</f>
        <v>42.530414287116344</v>
      </c>
      <c r="O31" s="3">
        <f>SQRT(C31*C31+E31*E31+G31*G31+I31*I31+K31*K31+M31*M31)</f>
        <v>36.876998892619753</v>
      </c>
      <c r="P31" s="5">
        <f t="shared" ref="P31:P53" si="6">B31+D31+F31</f>
        <v>42.530414287116344</v>
      </c>
      <c r="Q31" s="2"/>
      <c r="S31" s="2"/>
      <c r="T31" s="2"/>
      <c r="U31" s="2"/>
      <c r="V31" s="2"/>
      <c r="W31" s="2"/>
      <c r="X31" s="2"/>
    </row>
    <row r="32" spans="1:24" x14ac:dyDescent="0.3">
      <c r="A32">
        <v>210624</v>
      </c>
      <c r="B32" s="5">
        <v>21.594537513973673</v>
      </c>
      <c r="C32" s="3">
        <v>2.2498320588140066</v>
      </c>
      <c r="D32" s="5">
        <v>0</v>
      </c>
      <c r="E32" s="5">
        <v>0</v>
      </c>
      <c r="F32" s="5">
        <v>0</v>
      </c>
      <c r="G32" s="5">
        <v>0</v>
      </c>
      <c r="H32" s="5">
        <v>0</v>
      </c>
      <c r="I32" s="5">
        <v>0</v>
      </c>
      <c r="J32" s="5">
        <v>0</v>
      </c>
      <c r="K32" s="5">
        <v>0</v>
      </c>
      <c r="L32" s="5">
        <v>0</v>
      </c>
      <c r="M32" s="5">
        <v>0</v>
      </c>
      <c r="N32" s="5">
        <f t="shared" ref="N32:N53" si="7">B32+D32+F32+H32+J32+L32</f>
        <v>21.594537513973673</v>
      </c>
      <c r="O32" s="3">
        <f t="shared" ref="O32:O53" si="8">SQRT(C32*C32+E32*E32+G32*G32+I32*I32+K32*K32+M32*M32)</f>
        <v>2.2498320588140066</v>
      </c>
      <c r="P32" s="5">
        <f t="shared" si="6"/>
        <v>21.594537513973673</v>
      </c>
      <c r="Q32" s="2"/>
      <c r="S32" s="2"/>
      <c r="T32" s="2"/>
      <c r="U32" s="2"/>
      <c r="V32" s="2"/>
      <c r="W32" s="2"/>
      <c r="X32" s="2"/>
    </row>
    <row r="33" spans="1:24" x14ac:dyDescent="0.3">
      <c r="A33">
        <v>210701</v>
      </c>
      <c r="B33" s="5">
        <v>11.455907227058097</v>
      </c>
      <c r="C33" s="5">
        <v>9.9252091080494012</v>
      </c>
      <c r="D33" s="5">
        <v>21.604661631223522</v>
      </c>
      <c r="E33" s="5">
        <v>33.553213997645209</v>
      </c>
      <c r="F33" s="5">
        <v>0</v>
      </c>
      <c r="G33" s="5">
        <v>0</v>
      </c>
      <c r="H33" s="5">
        <v>0</v>
      </c>
      <c r="I33" s="5">
        <v>0</v>
      </c>
      <c r="J33" s="5">
        <v>0</v>
      </c>
      <c r="K33" s="5">
        <v>0</v>
      </c>
      <c r="L33" s="5">
        <v>0</v>
      </c>
      <c r="M33" s="5">
        <v>0</v>
      </c>
      <c r="N33" s="5">
        <f t="shared" si="7"/>
        <v>33.06056885828162</v>
      </c>
      <c r="O33" s="5">
        <f t="shared" si="8"/>
        <v>34.990397903000208</v>
      </c>
      <c r="P33" s="5">
        <f t="shared" si="6"/>
        <v>33.06056885828162</v>
      </c>
      <c r="Q33" s="2"/>
      <c r="S33" s="2"/>
      <c r="T33" s="2"/>
      <c r="U33" s="2"/>
      <c r="V33" s="2"/>
      <c r="W33" s="2"/>
      <c r="X33" s="2"/>
    </row>
    <row r="34" spans="1:24" x14ac:dyDescent="0.3">
      <c r="A34">
        <v>210708</v>
      </c>
      <c r="B34" s="5">
        <v>11.430852688928596</v>
      </c>
      <c r="C34" s="5">
        <v>9.9103222530774175</v>
      </c>
      <c r="D34" s="5">
        <v>0</v>
      </c>
      <c r="E34" s="5">
        <v>0</v>
      </c>
      <c r="F34" s="5">
        <v>0</v>
      </c>
      <c r="G34" s="5">
        <v>0</v>
      </c>
      <c r="H34" s="5">
        <v>0</v>
      </c>
      <c r="I34" s="5">
        <v>0</v>
      </c>
      <c r="J34" s="5">
        <v>0</v>
      </c>
      <c r="K34" s="5">
        <v>0</v>
      </c>
      <c r="L34" s="5">
        <v>0</v>
      </c>
      <c r="M34" s="5">
        <v>0</v>
      </c>
      <c r="N34" s="5">
        <f t="shared" si="7"/>
        <v>11.430852688928596</v>
      </c>
      <c r="O34" s="5">
        <f t="shared" si="8"/>
        <v>9.9103222530774175</v>
      </c>
      <c r="P34" s="5">
        <f t="shared" si="6"/>
        <v>11.430852688928596</v>
      </c>
      <c r="Q34" s="2"/>
      <c r="S34" s="2"/>
      <c r="T34" s="2"/>
      <c r="U34" s="2"/>
      <c r="V34" s="2"/>
      <c r="W34" s="2"/>
      <c r="X34" s="2"/>
    </row>
    <row r="35" spans="1:24" x14ac:dyDescent="0.3">
      <c r="A35">
        <v>210715</v>
      </c>
      <c r="B35" s="5">
        <v>30.970951940677256</v>
      </c>
      <c r="C35" s="3">
        <v>1.4807321931543531</v>
      </c>
      <c r="D35" s="5">
        <v>80.069788995652615</v>
      </c>
      <c r="E35" s="5">
        <v>15.087521453068549</v>
      </c>
      <c r="F35" s="5">
        <v>38.318355397184234</v>
      </c>
      <c r="G35" s="5">
        <v>35.013173276452484</v>
      </c>
      <c r="H35" s="5">
        <v>0</v>
      </c>
      <c r="I35" s="5">
        <v>0</v>
      </c>
      <c r="J35" s="5">
        <v>0</v>
      </c>
      <c r="K35" s="5">
        <v>0</v>
      </c>
      <c r="L35" s="5">
        <v>0</v>
      </c>
      <c r="M35" s="5">
        <v>0</v>
      </c>
      <c r="N35" s="5">
        <f t="shared" si="7"/>
        <v>149.35909633351412</v>
      </c>
      <c r="O35" s="3">
        <f t="shared" si="8"/>
        <v>38.154268100849919</v>
      </c>
      <c r="P35" s="5">
        <f t="shared" si="6"/>
        <v>149.35909633351412</v>
      </c>
      <c r="Q35" s="2"/>
      <c r="S35" s="2"/>
      <c r="T35" s="2"/>
      <c r="U35" s="2"/>
      <c r="V35" s="2"/>
      <c r="W35" s="2"/>
      <c r="X35" s="2"/>
    </row>
    <row r="36" spans="1:24" x14ac:dyDescent="0.3">
      <c r="A36">
        <v>210722</v>
      </c>
      <c r="B36" s="5">
        <v>34.793907010808546</v>
      </c>
      <c r="C36" s="3">
        <v>1.3057699159388225</v>
      </c>
      <c r="D36" s="5">
        <v>76.334146022130582</v>
      </c>
      <c r="E36" s="5">
        <v>68.611455767486333</v>
      </c>
      <c r="F36" s="5">
        <v>54.163336851303605</v>
      </c>
      <c r="G36" s="5">
        <v>49.181056193300982</v>
      </c>
      <c r="H36" s="5">
        <v>0</v>
      </c>
      <c r="I36" s="5">
        <v>0</v>
      </c>
      <c r="J36" s="5">
        <v>0</v>
      </c>
      <c r="K36" s="5">
        <v>0</v>
      </c>
      <c r="L36" s="5">
        <v>0</v>
      </c>
      <c r="M36" s="5">
        <v>0</v>
      </c>
      <c r="N36" s="5">
        <f t="shared" si="7"/>
        <v>165.29138988424273</v>
      </c>
      <c r="O36" s="3">
        <f t="shared" si="8"/>
        <v>84.427561766852733</v>
      </c>
      <c r="P36" s="5">
        <f t="shared" si="6"/>
        <v>165.29138988424273</v>
      </c>
      <c r="Q36" s="2"/>
      <c r="S36" s="2"/>
      <c r="T36" s="2"/>
      <c r="U36" s="2"/>
      <c r="V36" s="2"/>
      <c r="W36" s="2"/>
      <c r="X36" s="2"/>
    </row>
    <row r="37" spans="1:24" x14ac:dyDescent="0.3">
      <c r="A37">
        <v>210729</v>
      </c>
      <c r="B37" s="5">
        <v>16.505243172735756</v>
      </c>
      <c r="C37" s="3">
        <v>0.90441383910960782</v>
      </c>
      <c r="D37" s="5">
        <v>17.495341257210949</v>
      </c>
      <c r="E37" s="5">
        <v>27.175238478344781</v>
      </c>
      <c r="F37" s="5">
        <v>12.307527071945634</v>
      </c>
      <c r="G37" s="5">
        <v>21.317262204139254</v>
      </c>
      <c r="H37" s="5">
        <v>0</v>
      </c>
      <c r="I37" s="5">
        <v>0</v>
      </c>
      <c r="J37" s="5">
        <v>0</v>
      </c>
      <c r="K37" s="5">
        <v>0</v>
      </c>
      <c r="L37" s="5">
        <v>0</v>
      </c>
      <c r="M37" s="5">
        <v>0</v>
      </c>
      <c r="N37" s="5">
        <f t="shared" si="7"/>
        <v>46.308111501892341</v>
      </c>
      <c r="O37" s="3">
        <f t="shared" si="8"/>
        <v>34.550502436684013</v>
      </c>
      <c r="P37" s="5">
        <f t="shared" si="6"/>
        <v>46.308111501892341</v>
      </c>
      <c r="Q37" s="2"/>
      <c r="S37" s="2"/>
      <c r="T37" s="2"/>
      <c r="U37" s="2"/>
      <c r="V37" s="2"/>
      <c r="W37" s="2"/>
      <c r="X37" s="2"/>
    </row>
    <row r="38" spans="1:24" x14ac:dyDescent="0.3">
      <c r="A38">
        <v>210805</v>
      </c>
      <c r="B38" s="5">
        <v>22.422837424889128</v>
      </c>
      <c r="C38" s="3">
        <v>0.53481803716480625</v>
      </c>
      <c r="D38" s="5">
        <v>0</v>
      </c>
      <c r="E38" s="5">
        <v>0</v>
      </c>
      <c r="F38" s="5">
        <v>0</v>
      </c>
      <c r="G38" s="5">
        <v>0</v>
      </c>
      <c r="H38" s="5">
        <v>0</v>
      </c>
      <c r="I38" s="5">
        <v>0</v>
      </c>
      <c r="J38" s="5">
        <v>0</v>
      </c>
      <c r="K38" s="5">
        <v>0</v>
      </c>
      <c r="L38" s="5">
        <v>0</v>
      </c>
      <c r="M38" s="5">
        <v>0</v>
      </c>
      <c r="N38" s="5">
        <f t="shared" si="7"/>
        <v>22.422837424889128</v>
      </c>
      <c r="O38" s="3">
        <f t="shared" si="8"/>
        <v>0.53481803716480625</v>
      </c>
      <c r="P38" s="5">
        <f t="shared" si="6"/>
        <v>22.422837424889128</v>
      </c>
      <c r="Q38" s="2"/>
      <c r="S38" s="2"/>
      <c r="T38" s="2"/>
      <c r="U38" s="2"/>
      <c r="V38" s="2"/>
      <c r="W38" s="2"/>
      <c r="X38" s="2"/>
    </row>
    <row r="39" spans="1:24" x14ac:dyDescent="0.3">
      <c r="A39">
        <v>210812</v>
      </c>
      <c r="B39" s="5">
        <v>31.074013950558793</v>
      </c>
      <c r="C39" s="3">
        <v>1.3664001629738813</v>
      </c>
      <c r="D39" s="5">
        <v>0</v>
      </c>
      <c r="E39" s="5">
        <v>0</v>
      </c>
      <c r="F39" s="5">
        <v>0</v>
      </c>
      <c r="G39" s="5">
        <v>0</v>
      </c>
      <c r="H39" s="5">
        <v>0</v>
      </c>
      <c r="I39" s="5">
        <v>0</v>
      </c>
      <c r="J39" s="5">
        <v>0</v>
      </c>
      <c r="K39" s="5">
        <v>0</v>
      </c>
      <c r="L39" s="5">
        <v>0</v>
      </c>
      <c r="M39" s="5">
        <v>0</v>
      </c>
      <c r="N39" s="5">
        <f t="shared" si="7"/>
        <v>31.074013950558793</v>
      </c>
      <c r="O39" s="3">
        <f t="shared" si="8"/>
        <v>1.3664001629738813</v>
      </c>
      <c r="P39" s="5">
        <f t="shared" si="6"/>
        <v>31.074013950558793</v>
      </c>
      <c r="Q39" s="2"/>
      <c r="S39" s="2"/>
      <c r="T39" s="2"/>
      <c r="U39" s="2"/>
      <c r="V39" s="2"/>
      <c r="W39" s="2"/>
      <c r="X39" s="2"/>
    </row>
    <row r="40" spans="1:24" x14ac:dyDescent="0.3">
      <c r="A40">
        <v>210902</v>
      </c>
      <c r="B40" s="5">
        <v>24.212651990795717</v>
      </c>
      <c r="C40" s="3">
        <v>1.4759481338093519</v>
      </c>
      <c r="D40" s="5">
        <v>0</v>
      </c>
      <c r="E40" s="5">
        <v>0</v>
      </c>
      <c r="F40" s="5">
        <v>0</v>
      </c>
      <c r="G40" s="5">
        <v>0</v>
      </c>
      <c r="H40" s="5">
        <v>0</v>
      </c>
      <c r="I40" s="5">
        <v>0</v>
      </c>
      <c r="J40" s="5">
        <v>0</v>
      </c>
      <c r="K40" s="5">
        <v>0</v>
      </c>
      <c r="L40" s="5">
        <v>0</v>
      </c>
      <c r="M40" s="5">
        <v>0</v>
      </c>
      <c r="N40" s="5">
        <f t="shared" si="7"/>
        <v>24.212651990795717</v>
      </c>
      <c r="O40" s="3">
        <f t="shared" si="8"/>
        <v>1.4759481338093519</v>
      </c>
      <c r="P40" s="5">
        <f t="shared" si="6"/>
        <v>24.212651990795717</v>
      </c>
      <c r="Q40" s="2"/>
      <c r="S40" s="2"/>
      <c r="T40" s="2"/>
      <c r="U40" s="2"/>
      <c r="V40" s="2"/>
      <c r="W40" s="2"/>
      <c r="X40" s="2"/>
    </row>
    <row r="41" spans="1:24" x14ac:dyDescent="0.3">
      <c r="A41">
        <v>210909</v>
      </c>
      <c r="B41" s="5">
        <v>28.059132127262512</v>
      </c>
      <c r="C41" s="3">
        <v>1.4225194109710659</v>
      </c>
      <c r="D41" s="5">
        <v>0</v>
      </c>
      <c r="E41" s="5">
        <v>0</v>
      </c>
      <c r="F41" s="5">
        <v>0</v>
      </c>
      <c r="G41" s="5">
        <v>0</v>
      </c>
      <c r="H41" s="5">
        <v>0</v>
      </c>
      <c r="I41" s="5">
        <v>0</v>
      </c>
      <c r="J41" s="5">
        <v>0</v>
      </c>
      <c r="K41" s="5">
        <v>0</v>
      </c>
      <c r="L41" s="5">
        <v>0</v>
      </c>
      <c r="M41" s="5">
        <v>0</v>
      </c>
      <c r="N41" s="5">
        <f t="shared" si="7"/>
        <v>28.059132127262512</v>
      </c>
      <c r="O41" s="3">
        <f t="shared" si="8"/>
        <v>1.4225194109710659</v>
      </c>
      <c r="P41" s="5">
        <f t="shared" si="6"/>
        <v>28.059132127262512</v>
      </c>
      <c r="Q41" s="2"/>
      <c r="S41" s="2"/>
      <c r="T41" s="2"/>
      <c r="U41" s="2"/>
      <c r="V41" s="2"/>
      <c r="W41" s="2"/>
      <c r="X41" s="2"/>
    </row>
    <row r="42" spans="1:24" x14ac:dyDescent="0.3">
      <c r="A42">
        <v>211223</v>
      </c>
      <c r="B42" s="3">
        <v>0.81265024591433355</v>
      </c>
      <c r="C42" s="3">
        <v>0.8143553546799579</v>
      </c>
      <c r="D42" s="5">
        <v>0</v>
      </c>
      <c r="E42" s="5">
        <v>0</v>
      </c>
      <c r="F42" s="5">
        <v>0</v>
      </c>
      <c r="G42" s="5">
        <v>0</v>
      </c>
      <c r="H42" s="5">
        <v>0</v>
      </c>
      <c r="I42" s="5">
        <v>0</v>
      </c>
      <c r="J42" s="5">
        <v>0</v>
      </c>
      <c r="K42" s="5">
        <v>0</v>
      </c>
      <c r="L42" s="5">
        <v>0</v>
      </c>
      <c r="M42" s="5">
        <v>0</v>
      </c>
      <c r="N42" s="3">
        <f t="shared" si="7"/>
        <v>0.81265024591433355</v>
      </c>
      <c r="O42" s="3">
        <f t="shared" si="8"/>
        <v>0.8143553546799579</v>
      </c>
      <c r="P42" s="3">
        <f t="shared" si="6"/>
        <v>0.81265024591433355</v>
      </c>
      <c r="Q42" s="2"/>
      <c r="S42" s="2"/>
      <c r="T42" s="2"/>
      <c r="U42" s="2"/>
      <c r="V42" s="2"/>
      <c r="W42" s="2"/>
      <c r="X42" s="2"/>
    </row>
    <row r="43" spans="1:24" x14ac:dyDescent="0.3">
      <c r="A43">
        <v>220106</v>
      </c>
      <c r="B43" s="3">
        <v>0.78691335233057291</v>
      </c>
      <c r="C43" s="3">
        <v>0.78958150361114054</v>
      </c>
      <c r="D43" s="5">
        <v>0</v>
      </c>
      <c r="E43" s="5">
        <v>0</v>
      </c>
      <c r="F43" s="5">
        <v>0</v>
      </c>
      <c r="G43" s="5">
        <v>0</v>
      </c>
      <c r="H43" s="5">
        <v>0</v>
      </c>
      <c r="I43" s="5">
        <v>0</v>
      </c>
      <c r="J43" s="5">
        <v>0</v>
      </c>
      <c r="K43" s="5">
        <v>0</v>
      </c>
      <c r="L43" s="5">
        <v>0</v>
      </c>
      <c r="M43" s="5">
        <v>0</v>
      </c>
      <c r="N43" s="3">
        <f t="shared" si="7"/>
        <v>0.78691335233057291</v>
      </c>
      <c r="O43" s="3">
        <f t="shared" si="8"/>
        <v>0.78958150361114054</v>
      </c>
      <c r="P43" s="3">
        <f t="shared" si="6"/>
        <v>0.78691335233057291</v>
      </c>
      <c r="Q43" s="2"/>
      <c r="S43" s="2"/>
      <c r="T43" s="2"/>
      <c r="U43" s="2"/>
      <c r="V43" s="2"/>
      <c r="W43" s="2"/>
      <c r="X43" s="2"/>
    </row>
    <row r="44" spans="1:24" x14ac:dyDescent="0.3">
      <c r="A44">
        <v>220113</v>
      </c>
      <c r="B44" s="3">
        <v>1.7318850985362664</v>
      </c>
      <c r="C44" s="3">
        <v>0.8202152029277443</v>
      </c>
      <c r="D44" s="5">
        <v>0</v>
      </c>
      <c r="E44" s="5">
        <v>0</v>
      </c>
      <c r="F44" s="5">
        <v>0</v>
      </c>
      <c r="G44" s="5">
        <v>0</v>
      </c>
      <c r="H44" s="5">
        <v>0</v>
      </c>
      <c r="I44" s="5">
        <v>0</v>
      </c>
      <c r="J44" s="5">
        <v>0</v>
      </c>
      <c r="K44" s="5">
        <v>0</v>
      </c>
      <c r="L44" s="3">
        <v>0.92899195485857444</v>
      </c>
      <c r="M44" s="3">
        <v>1.6090612656377838</v>
      </c>
      <c r="N44" s="3">
        <f t="shared" si="7"/>
        <v>2.6608770533948407</v>
      </c>
      <c r="O44" s="3">
        <f t="shared" si="8"/>
        <v>1.8060540234693057</v>
      </c>
      <c r="P44" s="3">
        <f t="shared" si="6"/>
        <v>1.7318850985362664</v>
      </c>
      <c r="Q44" s="2"/>
      <c r="S44" s="2"/>
      <c r="T44" s="2"/>
      <c r="U44" s="2"/>
      <c r="V44" s="2"/>
      <c r="W44" s="2"/>
      <c r="X44" s="2"/>
    </row>
    <row r="45" spans="1:24" x14ac:dyDescent="0.3">
      <c r="A45">
        <v>220120</v>
      </c>
      <c r="B45" s="5">
        <v>0</v>
      </c>
      <c r="C45" s="5">
        <v>0</v>
      </c>
      <c r="D45" s="5">
        <v>0</v>
      </c>
      <c r="E45" s="5">
        <v>0</v>
      </c>
      <c r="F45" s="5">
        <v>0</v>
      </c>
      <c r="G45" s="5">
        <v>0</v>
      </c>
      <c r="H45" s="5">
        <v>0</v>
      </c>
      <c r="I45" s="5">
        <v>0</v>
      </c>
      <c r="J45" s="5">
        <v>0</v>
      </c>
      <c r="K45" s="5">
        <v>0</v>
      </c>
      <c r="L45" s="5">
        <v>0</v>
      </c>
      <c r="M45" s="5">
        <v>0</v>
      </c>
      <c r="N45" s="5">
        <f t="shared" si="7"/>
        <v>0</v>
      </c>
      <c r="O45" s="5">
        <f t="shared" si="8"/>
        <v>0</v>
      </c>
      <c r="P45" s="32">
        <f t="shared" si="6"/>
        <v>0</v>
      </c>
      <c r="Q45" s="2"/>
      <c r="S45" s="2"/>
      <c r="T45" s="2"/>
      <c r="U45" s="2"/>
      <c r="V45" s="2"/>
      <c r="W45" s="2"/>
      <c r="X45" s="2"/>
    </row>
    <row r="46" spans="1:24" x14ac:dyDescent="0.3">
      <c r="A46">
        <v>220210</v>
      </c>
      <c r="B46" s="3">
        <v>3.7209952076970048</v>
      </c>
      <c r="C46" s="3">
        <v>0.81553220180871233</v>
      </c>
      <c r="D46" s="5">
        <v>0</v>
      </c>
      <c r="E46" s="5">
        <v>0</v>
      </c>
      <c r="F46" s="5">
        <v>0</v>
      </c>
      <c r="G46" s="5">
        <v>0</v>
      </c>
      <c r="H46" s="5">
        <v>0</v>
      </c>
      <c r="I46" s="5">
        <v>0</v>
      </c>
      <c r="J46" s="5">
        <v>0</v>
      </c>
      <c r="K46" s="5">
        <v>0</v>
      </c>
      <c r="L46" s="5">
        <v>0</v>
      </c>
      <c r="M46" s="5">
        <v>0</v>
      </c>
      <c r="N46" s="3">
        <f t="shared" si="7"/>
        <v>3.7209952076970048</v>
      </c>
      <c r="O46" s="3">
        <f t="shared" si="8"/>
        <v>0.81553220180871233</v>
      </c>
      <c r="P46" s="3">
        <f t="shared" si="6"/>
        <v>3.7209952076970048</v>
      </c>
      <c r="Q46" s="2"/>
      <c r="S46" s="2"/>
      <c r="T46" s="2"/>
      <c r="U46" s="2"/>
      <c r="V46" s="2"/>
      <c r="W46" s="2"/>
      <c r="X46" s="2"/>
    </row>
    <row r="47" spans="1:24" x14ac:dyDescent="0.3">
      <c r="A47">
        <v>220217</v>
      </c>
      <c r="B47" s="3">
        <v>4.6780922056225682</v>
      </c>
      <c r="C47" s="3">
        <v>1.218307618828635</v>
      </c>
      <c r="D47" s="5">
        <v>17.891142729360578</v>
      </c>
      <c r="E47" s="3">
        <v>3.3785199816397493</v>
      </c>
      <c r="F47" s="5">
        <v>14.044067688022752</v>
      </c>
      <c r="G47" s="3">
        <v>4.0231541459381654</v>
      </c>
      <c r="H47" s="5">
        <v>0</v>
      </c>
      <c r="I47" s="5">
        <v>0</v>
      </c>
      <c r="J47" s="5">
        <v>0</v>
      </c>
      <c r="K47" s="5">
        <v>0</v>
      </c>
      <c r="L47" s="5">
        <v>0</v>
      </c>
      <c r="M47" s="5">
        <v>0</v>
      </c>
      <c r="N47" s="3">
        <f t="shared" si="7"/>
        <v>36.6133026230059</v>
      </c>
      <c r="O47" s="3">
        <f t="shared" si="8"/>
        <v>5.3929991658087992</v>
      </c>
      <c r="P47" s="5">
        <f t="shared" si="6"/>
        <v>36.6133026230059</v>
      </c>
      <c r="Q47" s="2"/>
      <c r="S47" s="2"/>
      <c r="T47" s="2"/>
      <c r="U47" s="2"/>
      <c r="V47" s="2"/>
      <c r="W47" s="2"/>
      <c r="X47" s="2"/>
    </row>
    <row r="48" spans="1:24" x14ac:dyDescent="0.3">
      <c r="A48">
        <v>220224</v>
      </c>
      <c r="B48" s="5">
        <v>9.7304448512816304</v>
      </c>
      <c r="C48" s="3">
        <v>0.7030853424601814</v>
      </c>
      <c r="D48" s="5">
        <v>0</v>
      </c>
      <c r="E48" s="5">
        <v>0</v>
      </c>
      <c r="F48" s="5">
        <v>0</v>
      </c>
      <c r="G48" s="5">
        <v>0</v>
      </c>
      <c r="H48" s="5">
        <v>0</v>
      </c>
      <c r="I48" s="5">
        <v>0</v>
      </c>
      <c r="J48" s="5">
        <v>0</v>
      </c>
      <c r="K48" s="5">
        <v>0</v>
      </c>
      <c r="L48" s="5">
        <v>0</v>
      </c>
      <c r="M48" s="5">
        <v>0</v>
      </c>
      <c r="N48" s="3">
        <f t="shared" si="7"/>
        <v>9.7304448512816304</v>
      </c>
      <c r="O48" s="3">
        <f t="shared" si="8"/>
        <v>0.7030853424601814</v>
      </c>
      <c r="P48" s="5">
        <f t="shared" si="6"/>
        <v>9.7304448512816304</v>
      </c>
      <c r="Q48" s="2"/>
      <c r="S48" s="2"/>
      <c r="T48" s="2"/>
      <c r="U48" s="2"/>
      <c r="V48" s="2"/>
      <c r="W48" s="2"/>
      <c r="X48" s="2"/>
    </row>
    <row r="49" spans="1:24" x14ac:dyDescent="0.3">
      <c r="A49">
        <v>220303</v>
      </c>
      <c r="B49" s="5">
        <v>13.038537312733078</v>
      </c>
      <c r="C49" s="3">
        <v>0.97584461434943759</v>
      </c>
      <c r="D49" s="5">
        <v>0</v>
      </c>
      <c r="E49" s="5">
        <v>0</v>
      </c>
      <c r="F49" s="5">
        <v>0</v>
      </c>
      <c r="G49" s="5">
        <v>0</v>
      </c>
      <c r="H49" s="5">
        <v>0</v>
      </c>
      <c r="I49" s="5">
        <v>0</v>
      </c>
      <c r="J49" s="5">
        <v>0</v>
      </c>
      <c r="K49" s="5">
        <v>0</v>
      </c>
      <c r="L49" s="5">
        <v>0</v>
      </c>
      <c r="M49" s="5">
        <v>0</v>
      </c>
      <c r="N49" s="5">
        <f t="shared" si="7"/>
        <v>13.038537312733078</v>
      </c>
      <c r="O49" s="3">
        <f t="shared" si="8"/>
        <v>0.97584461434943759</v>
      </c>
      <c r="P49" s="5">
        <f t="shared" si="6"/>
        <v>13.038537312733078</v>
      </c>
      <c r="Q49" s="2"/>
      <c r="S49" s="2"/>
      <c r="T49" s="2"/>
      <c r="U49" s="2"/>
      <c r="V49" s="2"/>
      <c r="W49" s="2"/>
      <c r="X49" s="2"/>
    </row>
    <row r="50" spans="1:24" x14ac:dyDescent="0.3">
      <c r="A50">
        <v>220310</v>
      </c>
      <c r="B50" s="3">
        <v>2.3674673391135879</v>
      </c>
      <c r="C50" s="3">
        <v>2.0731441230175358</v>
      </c>
      <c r="D50" s="5">
        <v>0</v>
      </c>
      <c r="E50" s="5">
        <v>0</v>
      </c>
      <c r="F50" s="5">
        <v>0</v>
      </c>
      <c r="G50" s="5">
        <v>0</v>
      </c>
      <c r="H50" s="3">
        <v>2.3035607578001831</v>
      </c>
      <c r="I50" s="3">
        <v>0.17999486132854242</v>
      </c>
      <c r="J50" s="5">
        <v>0</v>
      </c>
      <c r="K50" s="5">
        <v>0</v>
      </c>
      <c r="L50" s="3">
        <v>2.6920125265679391</v>
      </c>
      <c r="M50" s="3">
        <v>4.662702470627532</v>
      </c>
      <c r="N50" s="3">
        <f t="shared" si="7"/>
        <v>7.3630406234817105</v>
      </c>
      <c r="O50" s="3">
        <f t="shared" si="8"/>
        <v>5.1059885462565351</v>
      </c>
      <c r="P50" s="3">
        <f t="shared" si="6"/>
        <v>2.3674673391135879</v>
      </c>
      <c r="Q50" s="2"/>
      <c r="S50" s="2"/>
      <c r="T50" s="2"/>
      <c r="U50" s="2"/>
      <c r="V50" s="2"/>
      <c r="W50" s="2"/>
      <c r="X50" s="2"/>
    </row>
    <row r="51" spans="1:24" x14ac:dyDescent="0.3">
      <c r="A51">
        <v>220317</v>
      </c>
      <c r="B51" s="3">
        <v>8.3986282943801349</v>
      </c>
      <c r="C51" s="3">
        <v>0.93094956925079997</v>
      </c>
      <c r="D51" s="5">
        <v>0</v>
      </c>
      <c r="E51" s="5">
        <v>0</v>
      </c>
      <c r="F51" s="5">
        <v>0</v>
      </c>
      <c r="G51" s="5">
        <v>0</v>
      </c>
      <c r="H51" s="5">
        <v>0</v>
      </c>
      <c r="I51" s="5">
        <v>0</v>
      </c>
      <c r="J51" s="3">
        <v>4.0260389933599905</v>
      </c>
      <c r="K51" s="3">
        <v>6.9733040897529612</v>
      </c>
      <c r="L51" s="5">
        <v>0</v>
      </c>
      <c r="M51" s="5">
        <v>0</v>
      </c>
      <c r="N51" s="5">
        <f t="shared" si="7"/>
        <v>12.424667287740125</v>
      </c>
      <c r="O51" s="3">
        <f t="shared" si="8"/>
        <v>7.035171428519253</v>
      </c>
      <c r="P51" s="3">
        <f t="shared" si="6"/>
        <v>8.3986282943801349</v>
      </c>
      <c r="Q51" s="2"/>
      <c r="S51" s="2"/>
      <c r="T51" s="2"/>
      <c r="U51" s="2"/>
      <c r="V51" s="2"/>
      <c r="W51" s="2"/>
      <c r="X51" s="2"/>
    </row>
    <row r="52" spans="1:24" x14ac:dyDescent="0.3">
      <c r="A52">
        <v>220324</v>
      </c>
      <c r="B52" s="5">
        <v>35.614815843785685</v>
      </c>
      <c r="C52" s="3">
        <v>3.8363753791821624</v>
      </c>
      <c r="D52" s="5">
        <v>56.281881426435746</v>
      </c>
      <c r="E52" s="5">
        <v>49.281421963155964</v>
      </c>
      <c r="F52" s="5">
        <v>42.342109347912576</v>
      </c>
      <c r="G52" s="3">
        <v>4.9769474154541484</v>
      </c>
      <c r="H52" s="5">
        <v>0</v>
      </c>
      <c r="I52" s="5">
        <v>0</v>
      </c>
      <c r="J52" s="5">
        <v>0</v>
      </c>
      <c r="K52" s="5">
        <v>0</v>
      </c>
      <c r="L52" s="5">
        <v>0</v>
      </c>
      <c r="M52" s="5">
        <v>0</v>
      </c>
      <c r="N52" s="5">
        <f t="shared" si="7"/>
        <v>134.23880661813402</v>
      </c>
      <c r="O52" s="3">
        <f t="shared" si="8"/>
        <v>49.680442151180799</v>
      </c>
      <c r="P52" s="5">
        <f t="shared" si="6"/>
        <v>134.23880661813402</v>
      </c>
      <c r="Q52" s="2"/>
      <c r="S52" s="2"/>
      <c r="T52" s="2"/>
      <c r="U52" s="2"/>
      <c r="V52" s="2"/>
      <c r="W52" s="2"/>
      <c r="X52" s="2"/>
    </row>
    <row r="53" spans="1:24" ht="15" thickBot="1" x14ac:dyDescent="0.35">
      <c r="A53">
        <v>220331</v>
      </c>
      <c r="B53" s="3">
        <v>8.4980031593888281</v>
      </c>
      <c r="C53" s="3">
        <v>2.0477939036097301</v>
      </c>
      <c r="D53" s="5">
        <v>0</v>
      </c>
      <c r="E53" s="5">
        <v>0</v>
      </c>
      <c r="F53" s="5">
        <v>0</v>
      </c>
      <c r="G53" s="5">
        <v>0</v>
      </c>
      <c r="H53" s="5">
        <v>0</v>
      </c>
      <c r="I53" s="5">
        <v>0</v>
      </c>
      <c r="J53" s="5">
        <v>0</v>
      </c>
      <c r="K53" s="5">
        <v>0</v>
      </c>
      <c r="L53" s="5">
        <v>0</v>
      </c>
      <c r="M53" s="5">
        <v>0</v>
      </c>
      <c r="N53" s="3">
        <f t="shared" si="7"/>
        <v>8.4980031593888281</v>
      </c>
      <c r="O53" s="3">
        <f t="shared" si="8"/>
        <v>2.0477939036097301</v>
      </c>
      <c r="P53" s="33">
        <f t="shared" si="6"/>
        <v>8.4980031593888281</v>
      </c>
      <c r="Q53" s="2"/>
      <c r="S53" s="2"/>
      <c r="T53" s="2"/>
      <c r="U53" s="2"/>
      <c r="V53" s="2"/>
      <c r="W53" s="2"/>
      <c r="X53" s="2"/>
    </row>
    <row r="54" spans="1:24" x14ac:dyDescent="0.3">
      <c r="A54" s="7"/>
      <c r="B54" s="31"/>
      <c r="C54" s="31"/>
      <c r="D54" s="31"/>
      <c r="E54" s="31"/>
      <c r="F54" s="31"/>
      <c r="G54" s="31"/>
      <c r="H54" s="31"/>
      <c r="I54" s="31"/>
      <c r="J54" s="31"/>
      <c r="K54" s="31"/>
      <c r="L54" s="31"/>
      <c r="M54" s="31"/>
      <c r="N54" s="31"/>
      <c r="O54" s="31"/>
      <c r="P54" s="5">
        <f>AVERAGE(P31:P53)</f>
        <v>34.577445246259607</v>
      </c>
      <c r="Q54" s="5" t="s">
        <v>249</v>
      </c>
      <c r="R54" s="37" t="s">
        <v>252</v>
      </c>
      <c r="U54" s="3"/>
      <c r="V54" s="3"/>
      <c r="W54" s="3"/>
      <c r="X54" s="3"/>
    </row>
    <row r="55" spans="1:24" x14ac:dyDescent="0.3">
      <c r="F55" s="2"/>
      <c r="L55" s="2"/>
      <c r="N55" s="2"/>
      <c r="P55" s="5">
        <f>AVERAGE(P31:P41)</f>
        <v>52.303964232859592</v>
      </c>
      <c r="Q55" s="5" t="s">
        <v>250</v>
      </c>
      <c r="R55" s="37"/>
    </row>
    <row r="56" spans="1:24" x14ac:dyDescent="0.3">
      <c r="P56" s="5">
        <f>AVERAGE(P42:P53)</f>
        <v>18.328136175209611</v>
      </c>
      <c r="Q56" s="5" t="s">
        <v>251</v>
      </c>
      <c r="R56" s="37"/>
    </row>
  </sheetData>
  <mergeCells count="8">
    <mergeCell ref="R54:R56"/>
    <mergeCell ref="R27:R29"/>
    <mergeCell ref="U2:X2"/>
    <mergeCell ref="Y2:AA2"/>
    <mergeCell ref="B29:O29"/>
    <mergeCell ref="A2:A3"/>
    <mergeCell ref="A29:A30"/>
    <mergeCell ref="B2:P2"/>
  </mergeCells>
  <conditionalFormatting sqref="B4:O26 B31:O53">
    <cfRule type="cellIs" dxfId="15" priority="8" operator="equal">
      <formula>0</formula>
    </cfRule>
  </conditionalFormatting>
  <conditionalFormatting sqref="P26">
    <cfRule type="cellIs" dxfId="14" priority="1" operator="equal">
      <formula>0</formula>
    </cfRule>
  </conditionalFormatting>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10</vt:i4>
      </vt:variant>
    </vt:vector>
  </HeadingPairs>
  <TitlesOfParts>
    <vt:vector size="10" baseType="lpstr">
      <vt:lpstr>Fieldblanks</vt:lpstr>
      <vt:lpstr>Storage</vt:lpstr>
      <vt:lpstr>Spiking_PS</vt:lpstr>
      <vt:lpstr>PET</vt:lpstr>
      <vt:lpstr>PE</vt:lpstr>
      <vt:lpstr>PP_PPC</vt:lpstr>
      <vt:lpstr>PS</vt:lpstr>
      <vt:lpstr>PVC</vt:lpstr>
      <vt:lpstr>Tire_wear</vt:lpstr>
      <vt:lpstr>Summary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Daniela Kau</dc:creator>
  <cp:lastModifiedBy>Daniela Kau</cp:lastModifiedBy>
  <dcterms:created xsi:type="dcterms:W3CDTF">2023-10-04T14:05:28Z</dcterms:created>
  <dcterms:modified xsi:type="dcterms:W3CDTF">2023-11-16T09:09:40Z</dcterms:modified>
</cp:coreProperties>
</file>